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Z:\AVEC\00-Projets\020-PP-Luynes\03-Etude\DossierOQP\"/>
    </mc:Choice>
  </mc:AlternateContent>
  <xr:revisionPtr revIDLastSave="0" documentId="13_ncr:1_{F936D299-B1B2-4DE6-9B1C-C35419D7E1BB}" xr6:coauthVersionLast="38" xr6:coauthVersionMax="38" xr10:uidLastSave="{00000000-0000-0000-0000-000000000000}"/>
  <bookViews>
    <workbookView xWindow="0" yWindow="0" windowWidth="28800" windowHeight="12225" xr2:uid="{68C42B95-F84D-4167-B79E-1FFF93C99421}"/>
  </bookViews>
  <sheets>
    <sheet name="Général" sheetId="1" r:id="rId1"/>
    <sheet name="OQP1" sheetId="2" r:id="rId2"/>
    <sheet name="OQP2" sheetId="3" r:id="rId3"/>
    <sheet name="OQP3" sheetId="4" r:id="rId4"/>
  </sheets>
  <definedNames>
    <definedName name="_xlnm.Print_Area" localSheetId="0">Général!$A$1:$O$66</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35" i="1" l="1"/>
  <c r="C66" i="1"/>
  <c r="C5" i="1" l="1"/>
  <c r="C6" i="1" s="1"/>
  <c r="C7" i="1" s="1"/>
  <c r="C8" i="1" s="1"/>
  <c r="C9" i="1" s="1"/>
  <c r="C10" i="1" s="1"/>
  <c r="C11" i="1" l="1"/>
  <c r="C12" i="1" s="1"/>
  <c r="C13" i="1" s="1"/>
  <c r="C16" i="1" l="1"/>
  <c r="C17" i="1" s="1"/>
  <c r="C20" i="1" l="1"/>
  <c r="C21" i="1" s="1"/>
  <c r="C22" i="1" s="1"/>
  <c r="C23" i="1" s="1"/>
  <c r="C24" i="1" s="1"/>
  <c r="C32" i="1" l="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25" i="1"/>
  <c r="C26" i="1" s="1"/>
  <c r="C31" i="1" s="1"/>
  <c r="C57" i="1" l="1"/>
  <c r="C60" i="1" s="1"/>
  <c r="C61" i="1" s="1"/>
  <c r="C62" i="1" s="1"/>
  <c r="C63" i="1" s="1"/>
  <c r="C64" i="1" s="1"/>
  <c r="C65" i="1" s="1"/>
</calcChain>
</file>

<file path=xl/sharedStrings.xml><?xml version="1.0" encoding="utf-8"?>
<sst xmlns="http://schemas.openxmlformats.org/spreadsheetml/2006/main" count="1041" uniqueCount="309">
  <si>
    <t>OQP</t>
  </si>
  <si>
    <t>Orientation</t>
  </si>
  <si>
    <t>Action</t>
  </si>
  <si>
    <t>Type d'action</t>
  </si>
  <si>
    <t>Maître d'ouvrage</t>
  </si>
  <si>
    <t>Partenaire</t>
  </si>
  <si>
    <t>Priorité</t>
  </si>
  <si>
    <t>Échéance</t>
  </si>
  <si>
    <t>Orientation liée</t>
  </si>
  <si>
    <t>Indicateur</t>
  </si>
  <si>
    <t>Moyens à mobiliser</t>
  </si>
  <si>
    <t>1.1</t>
  </si>
  <si>
    <t>Planification</t>
  </si>
  <si>
    <t>Intégration des fuseaux visuels dans le PADD et le DDO du SCOT</t>
  </si>
  <si>
    <t>Commune / Tours métropole</t>
  </si>
  <si>
    <t>DREAL -	 Mission Val de Loire - CAUE 37 - ATU</t>
  </si>
  <si>
    <t>Appui politique pour imposer ces objectifs dans le prochain document d’urbanisme à l’échelle métropolitaine</t>
  </si>
  <si>
    <t>Coût de l’intégration de la compétence paysage pour assurer la traduction fine des champs visuels dans le document d’urbanisme : entre 10 et 15 k€ HT en fonction de la concertation envisagée et de l’échelle de territoire concernée</t>
  </si>
  <si>
    <t>1 Court T
2 Moyen T
3 Long T</t>
  </si>
  <si>
    <t>1 Forte
2Prioritaire
3 Secondaire</t>
  </si>
  <si>
    <t>1-3 2-8 3-11</t>
  </si>
  <si>
    <t>Niveau d'intégration dans le SCOT</t>
  </si>
  <si>
    <t>% Réalisation</t>
  </si>
  <si>
    <t>1-3 2-8 3-12</t>
  </si>
  <si>
    <t>Niveau d'intégration dans les PLU ou PLUi</t>
  </si>
  <si>
    <t>Intégration des fuseaux visuels et aires d'influence visuelle, protection des repères et éléments de paysage singulier - OAP thématique</t>
  </si>
  <si>
    <t>Volet paysager du Permis de construire : Vigilance accrue sur les volets paysagers des PC dans les fuseaux visuels protégés avec l’imposition de vues d’intégration du projet depuis les points d’observation lointains du fuseau visuel concerné.</t>
  </si>
  <si>
    <t xml:space="preserve">Appui politique pour imposer ces objectifs dans le prochain document d’urbanisme à l’échelle métropolitaine
</t>
  </si>
  <si>
    <t>Sensibilisation des services instructeurs pour intégrer les dimensions paysagères dans leur analyse des PC.</t>
  </si>
  <si>
    <t xml:space="preserve">Coût de l’intégration de la compétence paysage pour assurer la traduction fine des champs visuels dans le document d’urbanisme : entre 10 et 15 k€ HT en fonction de la concertation envisagée et de l’échelle de territoire concernée
</t>
  </si>
  <si>
    <t>Journée de formation sensibilisation des agents instructeurs des PC au paysage (700€/j)</t>
  </si>
  <si>
    <t xml:space="preserve"> 2-8</t>
  </si>
  <si>
    <t>Pourcentage d'instructeurs formés à l'analyse du volet paysage dans le val de Luynes</t>
  </si>
  <si>
    <t>Frein</t>
  </si>
  <si>
    <t xml:space="preserve">Commune </t>
  </si>
  <si>
    <t>Mise en place d'un observatoire des paysages</t>
  </si>
  <si>
    <t>Pédagogie et communication</t>
  </si>
  <si>
    <t>Tours métropole- ATU</t>
  </si>
  <si>
    <t>Envisager les possibilités ou non de stationnement (cycles, voitures…)</t>
  </si>
  <si>
    <t>Aménagement et Valorisation</t>
  </si>
  <si>
    <t>Coût de l’aménagement d’un belvédère : 50 à 200 k€ HT en fonction du niveau d’aménagement (intérêt de coordonner les aménagements pour engager un lot signalétique commun)</t>
  </si>
  <si>
    <t>Aménagement des belvédères dépendante des acquisitions foncières et des ressources financières disponibles</t>
  </si>
  <si>
    <t>Aménagement de l’accès au belvédère et signalétique de repérage depuis le bourg</t>
  </si>
  <si>
    <t>Aménagement d’un espace de détente (banc…) et d’observation avec éventuellement une table panoramique (dans un esprit sobre et rustique qui s’intègre au contexte environnemental)</t>
  </si>
  <si>
    <t xml:space="preserve"> 3-12</t>
  </si>
  <si>
    <t>Capacité à mettre en œuvre l’action 3-12 pour rendre opérationnelle les déboisements nécessaires au dégagement visuel des perspectives.</t>
  </si>
  <si>
    <t>Entretien des masses végétales pour dégager la vue et masquer les éléments discordants</t>
  </si>
  <si>
    <t>Commune / Tours métropole/ Services de l'état/ Privé</t>
  </si>
  <si>
    <t>1.2</t>
  </si>
  <si>
    <t xml:space="preserve">Vérification de la possibilité réglementaire de réaliser les aménagements liés aux usages fluviaux </t>
  </si>
  <si>
    <t xml:space="preserve">Intégration les différents pôles fluviaux, leur interconnexion et leur vocation dans le cadre du PADD </t>
  </si>
  <si>
    <t>1.3</t>
  </si>
  <si>
    <t>1.4</t>
  </si>
  <si>
    <t>Mise en place d'un inventaire des usages du fleuve et de ses abords, des usagers concernés et des structures représentatives</t>
  </si>
  <si>
    <t>Coordination des porteurs de projets et les acteurs sur les projets à l’échelle du val (signalétique, correspondance des itinéraires de randonnée, découverte, voie verte…)</t>
  </si>
  <si>
    <t>Développement des outils de communication (site internet, flyers, campagne d’information) en appui de ceux existants (Loire à vélo, offices de tourisme, carte touristique…) ,</t>
  </si>
  <si>
    <t>Tours Métropole - DREAL -Mission Val de Loire - CAUE 37 - ATU</t>
  </si>
  <si>
    <t>Mise en place d'un maillage d'équipements pour constituer des accès lisibles ( 4 pôles portuaires, ports d'appui, point d'accueil, plages et zones naturelles)</t>
  </si>
  <si>
    <t>Contraintes liées au PPRI et aux protections naturelles qui peuvent fortement limiter les possibilités d’aménagement</t>
  </si>
  <si>
    <t>Capacité à coordonner et fédérer les opérateurs</t>
  </si>
  <si>
    <t>Mise en place d'un plan de gestion sur les sites naturels pour limiter leur fermeture et ralentir le dévelopement des espèces invasives.</t>
  </si>
  <si>
    <t>Veille foncière sur les accès stratégiques avec acquisition éventuelle</t>
  </si>
  <si>
    <t>Schéma de développement des itinéraires de modes doux Référentiel signalétique</t>
  </si>
  <si>
    <t>Mise en place d’une étude sur les usages et la maitrise d’usage des espaces fluviaux pour affiner le programme des aménagements (réalisation en régie ou en externe)</t>
  </si>
  <si>
    <t xml:space="preserve">Coût de l’aménagement d’un pôle portuaire : 500k€ à 1 M€ HT en fonction du niveau d’aménagement (intérêt de coordonner les aménagements pour engager des lots communs pour limiter les coûts)
</t>
  </si>
  <si>
    <t>Coût d’un aménagement de port d’appui ou de pôle d’accueil : 10 à 450 k€ HT en fonction du niveau d’aménagement (parking, rampe d’accès) et des contraintes du site</t>
  </si>
  <si>
    <t>Capacité à coordonner et fédérer les opérateurs, à formaliser un projet global pour lever des financements.</t>
  </si>
  <si>
    <t> Relevés topo, Etudes de maîtrise d’œuvre et montage des dossiers administratifs (compter 15 à 20 % du montant des travaux en moyenne)</t>
  </si>
  <si>
    <t xml:space="preserve">1-1 1-3 </t>
  </si>
  <si>
    <t>1-1 1-3 2-5 3-11</t>
  </si>
  <si>
    <t xml:space="preserve">Mise en place à l’échelle des communes du territoire un label révélateur du territoire et de ses paysages </t>
  </si>
  <si>
    <t>Mission Val de Loire- CAUE 37- ATU</t>
  </si>
  <si>
    <t>Commune / Tours Métropole</t>
  </si>
  <si>
    <t xml:space="preserve">Assurer une animation et une coordination des actions culturelles  valorisant les sites de façon transversale </t>
  </si>
  <si>
    <t>Mettre en réseau des associations culturelles permettra de valoriser la capitalisation d’informations, de témoignages, de fonds documentaires ou de collections.</t>
  </si>
  <si>
    <t xml:space="preserve">Mise en place des actions spécifiques pour révéler l’ensemble du val de manière sensible. </t>
  </si>
  <si>
    <t>Mise en place d’une étude de marketing et d’identité avec production d’une marque déclinée graphiquement avec un cahier des charges d’application concernant les valeurs partagée du territoire en relation avec ses paysages.</t>
  </si>
  <si>
    <t>Appui sur les structures des offices de tourisme de Luynes et Villandry</t>
  </si>
  <si>
    <t>Appui sur les structures des offices de tourisme de Luynes et Villandry;  sur la politique du ministère de la culture des Résidences d’artistes</t>
  </si>
  <si>
    <t>Capacité de financement de l'étude initiale et de portage du label // de mobilisation des acteurs des filières concernées (culture, tourisme agriculture)</t>
  </si>
  <si>
    <t>Capacité de mobilisation des acteurs des filières concernées (culture, tourisme agriculture)</t>
  </si>
  <si>
    <t>Ensemble du plan de paysage</t>
  </si>
  <si>
    <t>Mise en place d'une gestion raisonnée du boisement en haut de coteau pour en préserver la qualité et  assurer la sécurité du maintien du coteau par rapport aux infiltrations</t>
  </si>
  <si>
    <t>Animations d'actions actions de pédagogie et de communication avec les axes suivants :
-Restauration des jardins en terrasse ou en pied de levée, inventaire de la flore spécifique, concours des jardins suspendus avec accueil au jardin durant le mois des jardins 
-Inciter à la remise en culture des jardins en pied de coteau : banque de jardins et vergers avec gestion associative,</t>
  </si>
  <si>
    <t>DREAL - Mission Val de Loire- CAUE 37- ATU</t>
  </si>
  <si>
    <t>Valorisation de la structure du coteau par un travail réglementaire adapté dans les documents d'urbanismes et ciblage de la spécificité urbaine et paysagère du coteau dans le cadre du PADD.</t>
  </si>
  <si>
    <t>Appui politique pour imposer ces objectifs dans le prochain document d’urbanisme à l’échelle métropolitaine // Compétence paysage (Paysagiste Concepteur au sens de l’article 174 de la loi BIODIV  n° 2016-1087 du 8 août 2016) en matière de planification et architecte du patrimoine compétent en matière de troglodytisme à intégrer dans l’équipe d’étude avec une capacité à traduire ces orientations de manière réglementaire //  Capacité technique et politique à faire appliquer la réglementation mise en place pour la rendre effective</t>
  </si>
  <si>
    <t>Coût de l’intégration de la compétence paysage et architecte du patrimoine pour assurer la traduction fine des orientations dans le document d’urbanisme : entre 15 et 30 k€ HT en fonction de la concertation envisagée et de l’échelle de territoire concernée // Besoin d’un référent paysage pour assurer la coordination de ces différentes actions et d’avoir un appui pour les services instructeurs // Sensibilisation des services instructeurs pour intégrer les dimensions paysagères dans leur analyse des PC.</t>
  </si>
  <si>
    <t>1-1 2-5 2-9</t>
  </si>
  <si>
    <t>2.5</t>
  </si>
  <si>
    <t>Travail sur le concept d'anneau d'amarrage urbain avec la vallée ( PADD, emplacements réservés,  orientations d'aménagements, zonages spécifiques)</t>
  </si>
  <si>
    <t>DREAL -Mission Val de Loire - CAUE 37 - ATU</t>
  </si>
  <si>
    <t>Commune - Tours métropole</t>
  </si>
  <si>
    <t xml:space="preserve">Aménagement d’une voie douce assurant une première continuité inter-quartiers </t>
  </si>
  <si>
    <t>Aménagement des pôles d’équipements en parcs </t>
  </si>
  <si>
    <t>Commune</t>
  </si>
  <si>
    <t>Tours Métropole -  ATU</t>
  </si>
  <si>
    <t>Tours Métropole -   ATU</t>
  </si>
  <si>
    <t xml:space="preserve">Mise en place d’un master-plan sur ces espaces </t>
  </si>
  <si>
    <t>Tours Métropole - Mission Val de Loire - CAUE 37 - ATU</t>
  </si>
  <si>
    <t>Mise en place d’une réflexion stratégique politique sur les secteurs urbains concernés avec financement éventuel d’un master-plan</t>
  </si>
  <si>
    <t>Acquisition foncière pour assurer certaines continuités</t>
  </si>
  <si>
    <t>Capacité à garder une vigilance sur l’ensemble des projets dans le temps pour assurer la réalisation du master plan</t>
  </si>
  <si>
    <t>Financement d’un masterplan pour chaque anneau d’amarrage urbain (ou engagement d’une réflexion collective des 3 communes avec d’autre pistes de co-financement notamment dans la démarche d’élaboration du prochain PLUi pour mettre en place des OAP spécifiques) en fonction du niveau de détail des compétences demandées (au minimum paysagiste concepteur et architecte-urbaniste opérationnel) et de l’échelle du master plan prévoir 10k€ à 30k€</t>
  </si>
  <si>
    <t xml:space="preserve">Financement des aménagements difficile à évaluer – logique d’intégration de ces aménagements dans les projets communaux concernés. Prévoir un plan de financement annuel pour mettre en place progressivement les tronçons de la voie verte en site propre </t>
  </si>
  <si>
    <t xml:space="preserve">1-1 1-4 2-6 2-7 2-8 2-9 </t>
  </si>
  <si>
    <t>2.6</t>
  </si>
  <si>
    <t>SCOT : Intégration du respect des caractéristiques urbaines des différentes unités paysagères au sein du PADD</t>
  </si>
  <si>
    <t>PLUi : Le règlement graphique pourra identifier des secteurs d’implantation des constructions obligatoire, notamment pour assurer des continuités bâties</t>
  </si>
  <si>
    <t>PLUi : Identification sur le plan de zonage, puis rédaction d’un règlement écrit propre à chaque unité paysagère pour encadrer la qualité architecturale des constructions</t>
  </si>
  <si>
    <t>PLUi : Élaboration d’orientations d’aménagement et de programmation (OAP) pour les secteurs pouvant être densifiés ou aménagés : respectant les principes d’aménagement évoqués ci-avant</t>
  </si>
  <si>
    <t>2.7</t>
  </si>
  <si>
    <t>2.8</t>
  </si>
  <si>
    <t>Volet paysager du Permis de construire : Vigilance accrue sur les volets paysagers des PC notamment pour le respect des règles inscrites pour les clôtures.</t>
  </si>
  <si>
    <t>Intégration et traduction règlementaire ou contractuellement les objectifs suivants, illustrés par des fiches de références dans les outils opérationnels pour aménager les nouveaux quartiers (ZAC, permis d'aménager)</t>
  </si>
  <si>
    <t>DREAL  - CAUE 37 - ATU</t>
  </si>
  <si>
    <t>Mise en place de fiches de références mettant en évidence les éléments de composition des ensembles bâtis au sein de chaque unité paysagère et illustrant les éléments à intégrer dans le cadre des projets : à l’échelle des aménagements et des constructions</t>
  </si>
  <si>
    <t>Appui politique pour imposer ces objectifs dans le prochain document d’urbanisme à l’échelle métropolitaine  // Compétence paysage (Paysagiste Concepteur au sens de l’article 174 de la loi BIODIV  n° 2016-1087 du 8 août 2016) en matière de planification et de conception à intégrer dans l’équipe d’étude avec une capacité à traduire ces orientations de manière réglementaire et au sein des opérations d’aménagement</t>
  </si>
  <si>
    <t xml:space="preserve">Appui politique pour intervenir en cas de non-respect des règles édictées dans le cadre des projets. </t>
  </si>
  <si>
    <t>Suivi des documents d’urbanisme, des projets d’aménagement et des permis de construire.</t>
  </si>
  <si>
    <t>Coût de l’aménagement d’un quartier intégrant un volet paysager de qualité : 17-18 k€ HT/lot en fonction de la qualité des aménagements et de l’échelle du projet</t>
  </si>
  <si>
    <t>Besoin d’un référent paysage pour assurer la coordination de ces différentes actions et d’avoir un appui pour les services instructeurs.</t>
  </si>
  <si>
    <t>Coût de l’intégration de la compétence urbanisme et paysage pour assurer la traduction des orientations dans le document d’urbanisme : entre 10 et 15 k€ HT en fonction de la concertation envisagée et de l’échelle de territoire concernée</t>
  </si>
  <si>
    <t>1-4 2-5 2-7 2-8 3-10</t>
  </si>
  <si>
    <t xml:space="preserve">DREAL -Mission Val de Loire - CAUE 37 - CPIE - CNFPT -UDAP 37 </t>
  </si>
  <si>
    <t xml:space="preserve">Veille sur les animations extérieures pour pouvoir « greffer » des temps d’acculturation , sur les bonnes pratiques pouvant servir de support de partage et  sur les attentes des habitants // Supports de communication // Besoin d’un référent paysage pour assurer la coordination et organiser l’animation des différentes manifestations // Sensibilisation des techniciens.
</t>
  </si>
  <si>
    <t>Sensiblisation du public scolaire</t>
  </si>
  <si>
    <t>Mise en place d'outils d'un temps d'acculturation, de formation pour les élus et techniciens</t>
  </si>
  <si>
    <t>Mise en place de projet participatif et de partage des jardins avec les habitants</t>
  </si>
  <si>
    <t>CPIE - Tours Métropole</t>
  </si>
  <si>
    <t>Mission Val de Loire - CAUE 37 - CPIE -  Tours Métropole</t>
  </si>
  <si>
    <t xml:space="preserve">Travail nécessaire avec les écoles de chacune des communes nécessitant un travail en lien avec différents interlocuteurs et nécessitant de trouver des aménagements avec différents projets pédagogiques </t>
  </si>
  <si>
    <t xml:space="preserve">Identification des intervenants pour la mise en œuvre des actions de sensibilisation // 
Mobilisation de nombreux acteurs extérieurs pour animer les journées de sensibilisation //
Nécessité de dégager du temps pour le référent Plan paysage afin qu’il puisse être disponible en cas de sollicitation de l’ensemble des techniciens du territoire //
Nécessité de mettre en place une veille sur les expériences et les attentes des élus pour l’organisation de la demi-journée annuelle. </t>
  </si>
  <si>
    <t>Définition de la règlementation des enveloppes urbaines dans le PADD et dans le règlement graphique</t>
  </si>
  <si>
    <t>PADD : Travaill sur le renouvellement urbain et la mobilisation des dents creuses dans le tissu urbain.</t>
  </si>
  <si>
    <t>Aménagement  des franges urbaines</t>
  </si>
  <si>
    <t>Mise en place d'actions de sensibilisation sur les clôtures et les plantations en fonds de jardin.</t>
  </si>
  <si>
    <t>2.9</t>
  </si>
  <si>
    <t>CAUE 37 – DREAL – Associations de quartiers / riverains</t>
  </si>
  <si>
    <t xml:space="preserve">CAUE 37 – DREAL </t>
  </si>
  <si>
    <t>Aménagements des seuils ou entrées de villes ( Valoriser les éléments patrimoniaux visibles, atténuer la présence d'éléments paysagers discordants, …)</t>
  </si>
  <si>
    <t>Compétence paysage (Paysagiste Concepteur au sens de l’article 174 de la loi BIODIV  n° 2016-1087 du 8 août 2016) en matière de planification et de conception à intégrer dans l’équipe d’étude avec une capacité à traduire ces orientations de manière réglementaire et au sein des opérations d’aménagement</t>
  </si>
  <si>
    <t>Capacité à mobiliser les privés sur les franges urbaines</t>
  </si>
  <si>
    <t>Financement des travaux sur les entrées d’agglomération</t>
  </si>
  <si>
    <t>Propriété foncière permettant la plantation sur les franges urbaines</t>
  </si>
  <si>
    <t>Engagement d’études entrée de ville (10 à 20 k€ sur des études de définition en fonction des compétences – prévoir au minimum un paysagiste concepteur) + coût aménagement espace public</t>
  </si>
  <si>
    <t>Mobilisation d’un animateur plan de paysage pour l’intégration des orientations dans le PLUi et le suivi et animation des actions lancées</t>
  </si>
  <si>
    <t>Campagne de sensibilisation sur la qualité des franges urbaines + groupement de commande</t>
  </si>
  <si>
    <t>1-1 2-5 2-6 2-7 3-10</t>
  </si>
  <si>
    <t>Protection spécifique au titre des éléments de paysage remarquables (art. 151.19 du code de l’urbanisme) :
-des parcs et jardins associés au patrimoine bâti majeur ainsi que les parcs publics aménagés les plus significatifs
-de  la bande de jardins en pied de coteau</t>
  </si>
  <si>
    <t xml:space="preserve">Aménagement des parcs paysagers qui doivent à terme constituer des éléments forts du concept d’anneaux d’amarrage </t>
  </si>
  <si>
    <t>Mettre en place des haies bocagères d’essences locales et de retravailler la couleur des cabanons pour assurer l’intégration des jardins familiaux et aire gens du voyage dans le val de Luynes</t>
  </si>
  <si>
    <t xml:space="preserve">Tours métropole - Société d’horticulture -Associations de gestion des jardins familiaux
</t>
  </si>
  <si>
    <t xml:space="preserve">Tours métropole - Société d’horticulture </t>
  </si>
  <si>
    <t>Mise en place de journées thématiques et de concours (maisons fleuries, "type CAUE")</t>
  </si>
  <si>
    <t>Commune- CAUE 37</t>
  </si>
  <si>
    <t xml:space="preserve">Société d’horticulture -Associations de gestion des jardins familiaux - -Ressources web / sites de mise à disposition de jardin
</t>
  </si>
  <si>
    <t>Action sur les jardins privés assez difficile</t>
  </si>
  <si>
    <t>Actions sur les jardins privés assez difficile</t>
  </si>
  <si>
    <t>Campagne de sensibilisation sur la qualité des jardins, de leurs franges et la « remise en jardin » de parcelles abandonnées</t>
  </si>
  <si>
    <t>Mise en œuvre de l’orientation 2-5 du plan de paysage</t>
  </si>
  <si>
    <t xml:space="preserve">2-5 2-7 2-8 </t>
  </si>
  <si>
    <t xml:space="preserve">2-5 2-8 </t>
  </si>
  <si>
    <t>2-7 2-8</t>
  </si>
  <si>
    <t>3.10</t>
  </si>
  <si>
    <t xml:space="preserve">Associer les agriculteurs à l'élaboration du PLUi </t>
  </si>
  <si>
    <t>Favoriser les échanges avec les agriculteurs susceptibles d’être concernés par un projet d’aménagement permettrait de mieux comprendre les enjeux à l’échelle dudit projet</t>
  </si>
  <si>
    <t>Organiser des temps de rencontre en dehors des périodes de projet pour faciliter le dialogue.</t>
  </si>
  <si>
    <t>Elaborer une charte de bonne cohabitation entre habitants et agriculteurs.</t>
  </si>
  <si>
    <t>Favoriser les actions pédagogiques à destination des enfants, en association avec le corps enseignant et les exploitations agricoles.</t>
  </si>
  <si>
    <t>Communiquer pour faire connaître l'activtié agricole locale, multiplier les festivités et les occassions de rencontre entre les habitants</t>
  </si>
  <si>
    <t>3.11</t>
  </si>
  <si>
    <t>3.12</t>
  </si>
  <si>
    <t>3.13</t>
  </si>
  <si>
    <t>Commune -Tours métropole-ATU</t>
  </si>
  <si>
    <t>CA 37</t>
  </si>
  <si>
    <t>Tours métropole - CA 37</t>
  </si>
  <si>
    <t>Réussir la mobilisation des exploitants agricoles dans un contexte économique difficile</t>
  </si>
  <si>
    <t>Trouver des temps d'échanges entre agriculteurs et élus en dehors des situations de conflits</t>
  </si>
  <si>
    <t>Travail nécessaire avec les écoles de chacune des communes nécessitant un travail en lien avec différents interlocuteurs et nécessitant de trouver des aménagements avec différents projets pédagogiques.</t>
  </si>
  <si>
    <t>Communication autour des actions menées par la métropole</t>
  </si>
  <si>
    <t>Elaboration de la charte de bonnes pratiques et de supports de communications // A définir en fonction du niveau d’animation et de mise en œuvre de la charte</t>
  </si>
  <si>
    <t>Mobiliser les outils de protection des boisements et des haies pour péserver les franges boisées marquantes, les réseaux de haies anciens ou replantés dans la plaine alluviale</t>
  </si>
  <si>
    <t>Mise en place de journées techniques sur l’entretien, la valorisation et la replantation des boisements et haies à destination des gestionnaires publics ou privés permettrait de les sensibiliser à leur rôle tout en leur donnant les moyens de mieux réaliser cette gestion</t>
  </si>
  <si>
    <t>Mise en place des journées ou demi-journées de participation citoyenne pour engager ponctuellement des opérations de nettoyage  de sites emblématiques</t>
  </si>
  <si>
    <t>Organisation d'une ou plusieurs sorties de randonnées thématiques avec un animateur nature en capacité de faire découvrir la spécificité de la flore des haies,</t>
  </si>
  <si>
    <t>Commune - CAUE 37</t>
  </si>
  <si>
    <t>Mise en œuvre d'un plan de gestion raisonnée alluviaux, du bocage et des peupleraies.</t>
  </si>
  <si>
    <t xml:space="preserve"> Associations en liaison en lien avec la nature (connaissance et gestion) - Association ou fédérations de propriétaires et agriculteurs -Mission Val de Loire  - Europe/Etat/Région/Département</t>
  </si>
  <si>
    <t xml:space="preserve">Association ou fédérations de propriétaires et agriculteurs </t>
  </si>
  <si>
    <t>Commune- Tours métropole -</t>
  </si>
  <si>
    <t>Associations en liaison en lien avec la nature (connaissance et gestion) - Association ou fédérations de propriétaires et agriculteurs -Mission Val de Loire  - Europe/Etat/Région/Département</t>
  </si>
  <si>
    <t>Associations en liaison en lien avec la nature (connaissance et gestion) - Association ou fédérations de propriétaires et agriculteurs</t>
  </si>
  <si>
    <t>Financement dans le temps de la gestion</t>
  </si>
  <si>
    <t xml:space="preserve">Action majoritairement sur espace privé assez difficile
</t>
  </si>
  <si>
    <t xml:space="preserve">Capacité d’animation et de mobilisation </t>
  </si>
  <si>
    <t xml:space="preserve">Mise en œuvre del'orientation 1-1 </t>
  </si>
  <si>
    <t>Mobilisation d’un animateur plan de paysage pour l’intégration des orientations dans le PLUi et le suivi et animation des actions lancées (plan de gestion)</t>
  </si>
  <si>
    <t>Signature de partenariat entre collectivités et agriculteurs :  Mise à disposition de pâtures pour maintenir les espaces ouverts et de fauche</t>
  </si>
  <si>
    <t>SCOT : Intégration de l’objectif de préservation des coteaux et des rebords de plateau, et de maîtrise des covisibilités au sein du PADD</t>
  </si>
  <si>
    <t>SCOT : traduits au sein des orientations du DOO</t>
  </si>
  <si>
    <t>PLUi : Identifier des secteurs au sein desquels les constructions sont interdites, y compris pour les activités agricoles dans le règlement graphique</t>
  </si>
  <si>
    <t>PLUi : Identifier les bâtiments susceptibles de changer de destination et encadrer les possibilités de changement d'usage</t>
  </si>
  <si>
    <t>Volet paysage du Permis de construire : Vigilance accrue sur les volets paysagers des PC.</t>
  </si>
  <si>
    <t>PLUi :Rédaction d'un règlement écrit pour encadre la qualité architecturale des constructions agricoles.</t>
  </si>
  <si>
    <t>Mise en place de fiches de références montrant des exemples de bonne intégration des bâtiments de volumes importants</t>
  </si>
  <si>
    <t>Accompagnement des porteurs de projet pour le choix du site d'implantation pour être un levier pour favoriser la concrétisation des projets</t>
  </si>
  <si>
    <t>DREAL -  CAUE 37- UDAP 37</t>
  </si>
  <si>
    <t xml:space="preserve">Appui politique pour imposer ces objectifs dans le prochain document d’urbanisme à l’échelle métropolitaine 
</t>
  </si>
  <si>
    <t>Appui politique pour intervenir en cas de non-respect des règles édictées dans le cadre des projets.</t>
  </si>
  <si>
    <t xml:space="preserve">Identification des porteurs de projet en amont du dépôt des permis de construire </t>
  </si>
  <si>
    <t xml:space="preserve">
</t>
  </si>
  <si>
    <t>Mobilisation pour l’accompagnement des porteurs de projet</t>
  </si>
  <si>
    <t>1-1 1-4 2-7 3-10</t>
  </si>
  <si>
    <t>1-1 1-4 2-7 3-11</t>
  </si>
  <si>
    <t>1-1 1-4 2-7 3-12</t>
  </si>
  <si>
    <t>1-1 1-4 2-7 3-13</t>
  </si>
  <si>
    <t>1-1 1-4 2-7 3-14</t>
  </si>
  <si>
    <t>1-1 1-4 2-7 3-15</t>
  </si>
  <si>
    <t>1-1 1-4 2-7 3-16</t>
  </si>
  <si>
    <t>1-1 1-4 2-7 3-17</t>
  </si>
  <si>
    <t>1-1 1-4 2-8 3-10</t>
  </si>
  <si>
    <t>2-6 2-7 2-8 3-11</t>
  </si>
  <si>
    <t>SCOT, PLUi : Protection des terres agricoles par un zonage spécifique en mettant en place une ZAP</t>
  </si>
  <si>
    <t>Application d'un règlement spécifique sur les zones agricoles</t>
  </si>
  <si>
    <t>Réflexion à mener sur des éléments facilitant l'implantation des filières courtes</t>
  </si>
  <si>
    <t>Impulser des politiques d'accompagnement s'inscrivant dans des programmes plus grands</t>
  </si>
  <si>
    <t>Tours métropole - CA 37 - Europe/ Etat/ Région</t>
  </si>
  <si>
    <t>Faire émerger un label de production s’appuyant sur l’orientation 1-3 du plan de paysage à l’instar de label « l’éleveur et l’oiseau » mis en place dans les basses vallées angevines</t>
  </si>
  <si>
    <t>Tours métropole - Agriculteurs- CA 37 - Europe/ Etat/ Région</t>
  </si>
  <si>
    <t>Capacité de mobilisation du monde agricole et des programmes en faveur de l’agriculture et  à limiter l’expansion urbain</t>
  </si>
  <si>
    <t>Adaptation spécifique des projets d'aménagements</t>
  </si>
  <si>
    <t>Implication politique</t>
  </si>
  <si>
    <t>Implication politique, création et gestion d’un label, mise à disposition d'un animateur sur cette thématique</t>
  </si>
  <si>
    <t>Implication politique, mise à disposition d'un animateur sur cette thématique</t>
  </si>
  <si>
    <t>1-3 3-10 3-12</t>
  </si>
  <si>
    <t>N°</t>
  </si>
  <si>
    <t>Aménagement de 3 belvédères</t>
  </si>
  <si>
    <t>Aménagement des belvédères dépendante des acquisitions foncières et des ressources financières disponibles
Importance de la gestion et de l'entretien notamment dans les fuseaux visuels dégagés</t>
  </si>
  <si>
    <t>Commune / Tours métropole / CAUE 37</t>
  </si>
  <si>
    <t>DREAL -Mission Val de Loire -  ATU</t>
  </si>
  <si>
    <t>Moyens financiers à mobiliser au lancement, suivi dans le temps et animation à partir des résultats</t>
  </si>
  <si>
    <t>Lancement de l'observatoire (10 à 15 k€ au minimum)</t>
  </si>
  <si>
    <t xml:space="preserve">Vérification de la possibilité réglementaire de réaliser les aménagements liés aux usages fluviaux
Intégration les différents pôles fluviaux, leur interconnexion et leur vocation dans le cadre du PADD  </t>
  </si>
  <si>
    <t>Elément de programme à intégrer dans les PADD et réglements des PLUi</t>
  </si>
  <si>
    <t>Mise en place d’une étude sur les usages et la maitrise d’usage des espaces fluviaux pour affiner le programme des aménagements (réalisation en régie ou en externe) compter 20k€ minimum</t>
  </si>
  <si>
    <t>réalisation de létude et des fiches programmatiques qui en découlent en relation avec kles usages présents ou à venir</t>
  </si>
  <si>
    <t>Mise en place d'un appui de l'animateur territorial du plan de paysage</t>
  </si>
  <si>
    <t>DREAL -	 Mission Val de Loire - CAUE 37 - ATU - Offices du tourisme</t>
  </si>
  <si>
    <t>Schéma de développement des itinéraires de modes doux - Référentiel signalétique
Coordination et communication de l'animateur plan de paysage pour valoriser le territoire</t>
  </si>
  <si>
    <t>Niveau de réalisation des équipements au regard du nombre prévu dans le plan de paysage</t>
  </si>
  <si>
    <t>Capacité de mobilisation d'un budget de fonctionnement pour la gestion (piste de contractualisation avec les agriculteurs
Terrains privés qui laissent uniquement des marges de négociations ou de concertation</t>
  </si>
  <si>
    <t>Capacité de mobilisation et de coordination des associations sur ces thèmes</t>
  </si>
  <si>
    <t>Mise en place de 2/3 journées techniques d'information et de sensibilisation à destination des habitants (700/800 € /jour)</t>
  </si>
  <si>
    <t>Tours Métropole - DREAL -Mission Val de Loire - CAUE 37 - ATU - Cavités 37</t>
  </si>
  <si>
    <t>Financement d’un masterplan pour chaque anneau d’amarrage urbain (ou engagement d’une réflexion collective des 3 communes avec d’autre pistes de co-financement notamment dans la démarche d’élaboration du prochain PLUi pour mettre en place des OAP spécifiques) en fonction du niveau de détail des compétences demandées (au minimum paysagiste concepteur et architecte-urbaniste opérationnel) et de l’échelle du master plan prévoir 10k€ à 30k€ minimum (à adapter en fonction du nombre de compétences mobilisées)</t>
  </si>
  <si>
    <t>Travail sur le concept d'anneau d'amarrage urbain avec la vallée ( PADD, emplacements réservés,  orientations d'aménagements, zonages spécifiques)
Mise en place de master-plan préoppérationnels sur les communes concernées pour pouvoir ensuite guider les travaux et interventions sur ces secteurs</t>
  </si>
  <si>
    <t>Niveau d'intération dans les PLU des 3 communes concernées.</t>
  </si>
  <si>
    <t>Aménagement d’une voie douce assurant une première continuité inter-quartiers et des espaces publics structurants sur les pôles d'équipements</t>
  </si>
  <si>
    <t>Mise en place d’une réflexion stratégique politique sur les secteurs urbains concernés avec financement éventuel d’un master-plan
Capacité à garder une vigilance sur l’ensemble des projets dans le temps pour assurer la réalisation du master plan</t>
  </si>
  <si>
    <t>Besoin d’un référent paysage pour assurer la coordination de ces différentes actions et d’avoir un appui pour les services instructeurs.
Mise en place de journées de formation et sensibilisation (700€/j)</t>
  </si>
  <si>
    <t xml:space="preserve">Veille sur les animations extérieures pour pouvoir « greffer » des temps d’acculturation , sur les bonnes pratiques pouvant servir de support de partage et  sur les attentes des habitants // Supports de communication // Besoin d’un référent paysage pour assurer la coordination et organiser l’animation des différentes manifestations // Sensibilisation des techniciens.
Compter 700€/j de formation hors temps de préparation contenu et préparation logistique, mobilisation : envisager un appui sur des organismes de formations permettant la prise en charge pour les agents et/ou élus concernés. </t>
  </si>
  <si>
    <t>Connaissance de l'ensezmble de la filière agricole sur le territoire</t>
  </si>
  <si>
    <t xml:space="preserve">Action majoritairement sur espace privé assez difficile
Attention à la cohérence avec les fuseaux visuels qui doivent être dégagés
Mise en œuvre del'orientation 1-1 </t>
  </si>
  <si>
    <t>Mise en œuvre d'un plan de gestion raisonnée des boisements alluviaux, du bocage et des peupleraies.</t>
  </si>
  <si>
    <t xml:space="preserve">Financement dans le temps de la gestion
</t>
  </si>
  <si>
    <t>Nécessité de capitaliser les savoirs faire sur la gestion spécifique des arbres du bocage fluvial (têtards)</t>
  </si>
  <si>
    <t>SCOT : Intégration de l’objectif de préservation des coteaux et des rebords de plateau, et de maîtrise des covisibilités au sein du PADD et du DOO</t>
  </si>
  <si>
    <t>N°Fiche illustration</t>
  </si>
  <si>
    <t>4-1
4-2
4-3</t>
  </si>
  <si>
    <t>10-1
10-2
10-3
10-4</t>
  </si>
  <si>
    <t xml:space="preserve"> 17-1
17-2
17-3</t>
  </si>
  <si>
    <t xml:space="preserve"> 19-1</t>
  </si>
  <si>
    <t xml:space="preserve"> 19-2</t>
  </si>
  <si>
    <t xml:space="preserve"> 19-3</t>
  </si>
  <si>
    <t xml:space="preserve"> 26-1
26-2
26-3</t>
  </si>
  <si>
    <t xml:space="preserve"> 17-1
17-2
17-3
17-4</t>
  </si>
  <si>
    <t xml:space="preserve"> 2-7</t>
  </si>
  <si>
    <t>Observatoire photographique sur les fuseaux visuels préservés depuis chaque belvédère - Niveau de réalisation en fonction du nombre de campagnes photos prises</t>
  </si>
  <si>
    <t>Niveau d'amanégement des 3 belvédères</t>
  </si>
  <si>
    <t>Nombre de points d'accès aménagés et connectés entre eux par rapport aux 21 points d'aménagement prévus</t>
  </si>
  <si>
    <t>Sujet évoqué et traité dans au moins 2 COPIL de suivi du plan de paysage par an</t>
  </si>
  <si>
    <t>Niveau de mise en place du label (25%-étude en cours-50% label créé-75% label porté par les événements et la communication des 5 communes, 100% label porté par des opérateurs privés)</t>
  </si>
  <si>
    <t>Pourcentage d'actions culturelles valorisant les sites et les paysages sur l'ensemble des actions portées par les collectivités</t>
  </si>
  <si>
    <t>Niveau d'intégration des problématiques de coteaux dans les PLU des 3 communes concernées</t>
  </si>
  <si>
    <t>Etude du plan de gestion 50% - Mise en œuvre du plan de gestion 100%</t>
  </si>
  <si>
    <t>outils de communication existant 25% - coordination 50% -création de nouveaux outils coordonnés 75% - rééditions des campagnes de communication 100%</t>
  </si>
  <si>
    <t>Audit des documents de planification et réglementaires 50% - Modification adhoc des réglements pour permettre les aménagements 100%</t>
  </si>
  <si>
    <t>(organisation d'une journée technique 50% réédition de la journée technique 100%)</t>
  </si>
  <si>
    <t>niveau d'aménagement des secteurs ciblés dans le plan de paysage</t>
  </si>
  <si>
    <t>niveau d'intégration dans les documents d'urbanisme des 5 communes</t>
  </si>
  <si>
    <t>Etude des fiches de référence 50% -  Edition et diffusion des fiches de référence 100%</t>
  </si>
  <si>
    <t>Mise en place de 3 temps d'acculturation par an  avec des publics différents (% réalisation)</t>
  </si>
  <si>
    <t>Nombre d'entrées de villes traitées sur les 5 ciblées dans le plan de paysage</t>
  </si>
  <si>
    <t>pourcentage de linéaire de frange urbaines requalifiées par rapport au linéaire ciblé dans le plan de paysage</t>
  </si>
  <si>
    <t>Niveau de réalisation de la campagne de sensibilisation</t>
  </si>
  <si>
    <t>Niveau d'aménagement des parcs sur les anneaux d'amarrage urbain</t>
  </si>
  <si>
    <t>Niveau d'aménagement d'intégration paysagère du site d'accueil des gens du voyage</t>
  </si>
  <si>
    <t>Niveau de réalisation des journées thématiques</t>
  </si>
  <si>
    <t>niveau de ralisation et d'exécution de la charte</t>
  </si>
  <si>
    <t>Nombre d'opération de sensibilisation des enfants à l'agriculture avec rencontre par rapport à un objectif de 3 par an</t>
  </si>
  <si>
    <t>Niveau d'intégration dans les PLU des orientations du plan de paysage en matière de boisements</t>
  </si>
  <si>
    <t>Rapport entre la surface contractualisée et la surface çà entretenir</t>
  </si>
  <si>
    <t>Niveau de réalisation d'une journée technique tous les 2/3 ans</t>
  </si>
  <si>
    <t>organisation d'un chantier coitoyen par an à l'échelle du territoire</t>
  </si>
  <si>
    <t>Organisation d'au moins 2 randonnées thématiques par an sur le territoire avec un animateur</t>
  </si>
  <si>
    <t>Création des fiches de référence (50%) édition et diffusion des fiches (100%)</t>
  </si>
  <si>
    <t>Apllication du label aux productions locales en vente directe (pourcentage par rapport à 10 produits labélisés)</t>
  </si>
  <si>
    <t>Elaboration du plan de gestion 50% - mise en œuvre année 1 - 75% - reconduction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</si>
</sst>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1"/>
      <name val="Calibri"/>
      <family val="2"/>
      <scheme val="minor"/>
    </font>
    <font>
      <sz val="10"/>
      <color theme="1"/>
      <name val="Calibri"/>
      <family val="2"/>
      <scheme val="minor"/>
    </font>
    <font>
      <b/>
      <sz val="14"/>
      <color theme="1"/>
      <name val="Calibri"/>
      <family val="2"/>
      <scheme val="minor"/>
    </font>
  </fonts>
  <fills count="21">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49">
    <xf numFmtId="0" fontId="0" fillId="0" borderId="0" xfId="0"/>
    <xf numFmtId="0" fontId="2" fillId="0" borderId="0" xfId="0" applyFont="1" applyBorder="1" applyAlignment="1">
      <alignment horizontal="left" vertical="top"/>
    </xf>
    <xf numFmtId="0" fontId="2" fillId="0" borderId="0" xfId="0" applyFont="1" applyBorder="1" applyAlignment="1">
      <alignment horizontal="left" vertical="top" wrapText="1"/>
    </xf>
    <xf numFmtId="0" fontId="2" fillId="0" borderId="0" xfId="0" applyNumberFormat="1" applyFont="1" applyBorder="1" applyAlignment="1">
      <alignment horizontal="left" vertical="top"/>
    </xf>
    <xf numFmtId="0" fontId="2" fillId="0" borderId="1" xfId="0" applyNumberFormat="1" applyFont="1" applyBorder="1" applyAlignment="1">
      <alignment horizontal="left" vertical="top"/>
    </xf>
    <xf numFmtId="9" fontId="2" fillId="0" borderId="1" xfId="1" applyFont="1" applyBorder="1" applyAlignment="1">
      <alignment horizontal="left" vertical="top"/>
    </xf>
    <xf numFmtId="0" fontId="2" fillId="2" borderId="1" xfId="0" applyFont="1" applyFill="1" applyBorder="1" applyAlignment="1">
      <alignment horizontal="left" vertical="top"/>
    </xf>
    <xf numFmtId="0" fontId="2" fillId="0" borderId="1" xfId="0" applyFont="1" applyBorder="1" applyAlignment="1">
      <alignment horizontal="justify" vertical="top"/>
    </xf>
    <xf numFmtId="0" fontId="2" fillId="2" borderId="1" xfId="0" applyFont="1" applyFill="1" applyBorder="1" applyAlignment="1">
      <alignment horizontal="justify" vertical="top"/>
    </xf>
    <xf numFmtId="0" fontId="2" fillId="0" borderId="1" xfId="0" applyFont="1" applyBorder="1" applyAlignment="1">
      <alignment horizontal="justify" vertical="top" wrapText="1"/>
    </xf>
    <xf numFmtId="0" fontId="2" fillId="0" borderId="1" xfId="0" applyFont="1" applyBorder="1" applyAlignment="1">
      <alignment vertical="top" wrapText="1"/>
    </xf>
    <xf numFmtId="0" fontId="2" fillId="0" borderId="1" xfId="0" applyFont="1" applyBorder="1" applyAlignment="1">
      <alignment horizontal="center" vertical="center"/>
    </xf>
    <xf numFmtId="9" fontId="2" fillId="0" borderId="1" xfId="1" applyFont="1" applyBorder="1" applyAlignment="1">
      <alignment horizontal="center" vertical="center"/>
    </xf>
    <xf numFmtId="0" fontId="2" fillId="0" borderId="1" xfId="0" applyFont="1" applyBorder="1" applyAlignment="1">
      <alignment horizontal="left" vertical="top"/>
    </xf>
    <xf numFmtId="0" fontId="2" fillId="0" borderId="1" xfId="0" applyFont="1" applyBorder="1" applyAlignment="1">
      <alignment horizontal="left" vertical="top" wrapText="1"/>
    </xf>
    <xf numFmtId="9" fontId="2" fillId="0" borderId="0" xfId="1" applyFont="1" applyBorder="1" applyAlignment="1">
      <alignment horizontal="left" vertical="top"/>
    </xf>
    <xf numFmtId="0" fontId="2" fillId="4" borderId="1" xfId="0" applyFont="1" applyFill="1" applyBorder="1" applyAlignment="1">
      <alignment vertical="top"/>
    </xf>
    <xf numFmtId="0" fontId="2" fillId="0" borderId="1" xfId="0" applyFont="1" applyBorder="1" applyAlignment="1">
      <alignment horizontal="center" vertical="top"/>
    </xf>
    <xf numFmtId="0" fontId="2" fillId="0" borderId="1" xfId="0" applyNumberFormat="1" applyFont="1" applyBorder="1" applyAlignment="1">
      <alignment horizontal="center" vertical="top"/>
    </xf>
    <xf numFmtId="9" fontId="2" fillId="0" borderId="1" xfId="1" applyFont="1" applyBorder="1" applyAlignment="1">
      <alignment horizontal="center" vertical="top"/>
    </xf>
    <xf numFmtId="16" fontId="2" fillId="0" borderId="1" xfId="0" applyNumberFormat="1" applyFont="1" applyBorder="1" applyAlignment="1">
      <alignment horizontal="center" vertical="top"/>
    </xf>
    <xf numFmtId="16"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Font="1" applyFill="1" applyBorder="1" applyAlignment="1">
      <alignment horizontal="left" vertical="top"/>
    </xf>
    <xf numFmtId="0" fontId="2" fillId="4" borderId="2" xfId="0" applyFont="1" applyFill="1" applyBorder="1" applyAlignment="1">
      <alignment vertical="top"/>
    </xf>
    <xf numFmtId="0" fontId="2" fillId="0" borderId="2" xfId="0" applyFont="1" applyBorder="1" applyAlignment="1">
      <alignment horizontal="left" vertical="top"/>
    </xf>
    <xf numFmtId="0" fontId="2" fillId="0" borderId="2" xfId="0" applyFont="1" applyBorder="1" applyAlignment="1">
      <alignment horizontal="center" vertical="top"/>
    </xf>
    <xf numFmtId="9" fontId="2" fillId="0" borderId="2" xfId="1" applyFont="1" applyBorder="1" applyAlignment="1">
      <alignment horizontal="center" vertical="top"/>
    </xf>
    <xf numFmtId="0" fontId="2" fillId="0" borderId="1" xfId="0" applyFont="1" applyBorder="1" applyAlignment="1">
      <alignment wrapText="1"/>
    </xf>
    <xf numFmtId="0" fontId="2" fillId="0" borderId="2" xfId="0" applyFont="1" applyBorder="1" applyAlignment="1">
      <alignment horizontal="left" vertical="top" wrapText="1"/>
    </xf>
    <xf numFmtId="0" fontId="2" fillId="0" borderId="1" xfId="0" applyNumberFormat="1" applyFont="1" applyBorder="1" applyAlignment="1">
      <alignment horizontal="left" vertical="top" wrapText="1"/>
    </xf>
    <xf numFmtId="0" fontId="2" fillId="0" borderId="1" xfId="0" applyNumberFormat="1" applyFont="1" applyBorder="1" applyAlignment="1">
      <alignment horizontal="center" vertical="top"/>
    </xf>
    <xf numFmtId="0" fontId="2"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xf>
    <xf numFmtId="0" fontId="2" fillId="0" borderId="1" xfId="0" applyFont="1" applyBorder="1" applyAlignment="1">
      <alignment horizontal="left" vertical="top"/>
    </xf>
    <xf numFmtId="0" fontId="2" fillId="0" borderId="1" xfId="0" applyFont="1" applyBorder="1" applyAlignment="1">
      <alignment horizontal="center" vertical="top" wrapText="1"/>
    </xf>
    <xf numFmtId="0" fontId="2" fillId="0" borderId="1" xfId="0" applyFont="1" applyBorder="1" applyAlignment="1">
      <alignment horizontal="left" vertical="center" wrapText="1" indent="5"/>
    </xf>
    <xf numFmtId="0" fontId="2" fillId="0" borderId="5" xfId="0" applyFont="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center" vertical="top" wrapText="1"/>
    </xf>
    <xf numFmtId="0" fontId="2" fillId="0" borderId="1" xfId="0" applyNumberFormat="1" applyFont="1" applyBorder="1" applyAlignment="1">
      <alignment vertical="center" wrapText="1"/>
    </xf>
    <xf numFmtId="0" fontId="0" fillId="0" borderId="0" xfId="0" applyAlignment="1">
      <alignment horizontal="left" vertical="top"/>
    </xf>
    <xf numFmtId="0" fontId="2" fillId="0" borderId="1" xfId="0" applyNumberFormat="1" applyFont="1" applyBorder="1" applyAlignment="1">
      <alignment horizontal="center" vertical="top" wrapText="1"/>
    </xf>
    <xf numFmtId="9" fontId="2" fillId="0" borderId="1" xfId="1" applyFont="1" applyBorder="1" applyAlignment="1">
      <alignment horizontal="center" vertical="top" wrapText="1"/>
    </xf>
    <xf numFmtId="0" fontId="0" fillId="0" borderId="0" xfId="0" applyAlignment="1">
      <alignment wrapText="1"/>
    </xf>
    <xf numFmtId="16" fontId="2" fillId="5" borderId="1" xfId="0" applyNumberFormat="1" applyFont="1" applyFill="1" applyBorder="1" applyAlignment="1">
      <alignment horizontal="left" vertical="top" wrapText="1"/>
    </xf>
    <xf numFmtId="9" fontId="2" fillId="0" borderId="1" xfId="1" applyFont="1" applyBorder="1" applyAlignment="1">
      <alignment horizontal="left" vertical="top" wrapText="1"/>
    </xf>
    <xf numFmtId="0" fontId="2" fillId="6" borderId="1"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0" fillId="0" borderId="0" xfId="0" applyAlignment="1">
      <alignment vertical="center" wrapText="1"/>
    </xf>
    <xf numFmtId="0" fontId="2" fillId="8" borderId="1" xfId="0" applyFont="1" applyFill="1" applyBorder="1" applyAlignment="1">
      <alignment horizontal="left" vertical="top"/>
    </xf>
    <xf numFmtId="0" fontId="2" fillId="0" borderId="1" xfId="0" applyFont="1" applyBorder="1" applyAlignment="1">
      <alignment horizontal="left" vertical="center"/>
    </xf>
    <xf numFmtId="0" fontId="0" fillId="0" borderId="0" xfId="0" applyAlignment="1">
      <alignment vertical="top"/>
    </xf>
    <xf numFmtId="0" fontId="2" fillId="0" borderId="1" xfId="0" applyFont="1" applyBorder="1" applyAlignment="1">
      <alignment horizontal="center" vertical="center" wrapText="1"/>
    </xf>
    <xf numFmtId="9" fontId="2" fillId="0" borderId="1" xfId="1" applyFont="1" applyBorder="1" applyAlignment="1">
      <alignment horizontal="center" vertical="center" wrapText="1"/>
    </xf>
    <xf numFmtId="0" fontId="2" fillId="0" borderId="1" xfId="0" applyNumberFormat="1" applyFont="1" applyBorder="1" applyAlignment="1">
      <alignment horizontal="left" vertical="center" wrapText="1"/>
    </xf>
    <xf numFmtId="9" fontId="2" fillId="0" borderId="1" xfId="1" applyFont="1" applyBorder="1" applyAlignment="1">
      <alignment horizontal="left" vertical="center"/>
    </xf>
    <xf numFmtId="0" fontId="0" fillId="0" borderId="0" xfId="0" applyAlignment="1">
      <alignment vertical="center"/>
    </xf>
    <xf numFmtId="0" fontId="2" fillId="0" borderId="6" xfId="0" applyFont="1" applyBorder="1" applyAlignment="1">
      <alignment horizontal="left" vertical="center"/>
    </xf>
    <xf numFmtId="0" fontId="2" fillId="8"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wrapText="1"/>
    </xf>
    <xf numFmtId="0" fontId="2" fillId="3" borderId="1" xfId="0" applyFont="1" applyFill="1" applyBorder="1" applyAlignment="1">
      <alignment horizontal="left" vertical="top"/>
    </xf>
    <xf numFmtId="0" fontId="2" fillId="0" borderId="2" xfId="0" applyFont="1" applyBorder="1" applyAlignment="1">
      <alignment horizontal="center" vertical="top" wrapText="1"/>
    </xf>
    <xf numFmtId="0" fontId="2" fillId="0" borderId="0" xfId="0" applyFont="1" applyBorder="1" applyAlignment="1">
      <alignment horizontal="center" vertical="top" wrapText="1"/>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9" borderId="1" xfId="0" applyFont="1" applyFill="1" applyBorder="1" applyAlignment="1">
      <alignment horizontal="left" vertical="top"/>
    </xf>
    <xf numFmtId="0" fontId="2" fillId="9" borderId="1" xfId="0" applyFont="1" applyFill="1" applyBorder="1" applyAlignment="1">
      <alignment horizontal="justify" vertical="top"/>
    </xf>
    <xf numFmtId="0" fontId="2" fillId="10" borderId="1" xfId="0" applyFont="1" applyFill="1" applyBorder="1" applyAlignment="1">
      <alignment horizontal="left" vertical="top"/>
    </xf>
    <xf numFmtId="0" fontId="2" fillId="11" borderId="1" xfId="0" applyFont="1" applyFill="1" applyBorder="1" applyAlignment="1">
      <alignment vertical="top"/>
    </xf>
    <xf numFmtId="0" fontId="2" fillId="11" borderId="1" xfId="0" applyFont="1" applyFill="1" applyBorder="1" applyAlignment="1">
      <alignment horizontal="left" vertical="top"/>
    </xf>
    <xf numFmtId="0" fontId="2" fillId="11" borderId="2" xfId="0" applyFont="1" applyFill="1" applyBorder="1" applyAlignment="1">
      <alignment vertical="top"/>
    </xf>
    <xf numFmtId="0" fontId="2" fillId="12" borderId="1" xfId="0" applyFont="1" applyFill="1" applyBorder="1" applyAlignment="1">
      <alignment horizontal="left" vertical="top"/>
    </xf>
    <xf numFmtId="16" fontId="2" fillId="13" borderId="1" xfId="0" applyNumberFormat="1" applyFont="1" applyFill="1" applyBorder="1" applyAlignment="1">
      <alignment horizontal="left" vertical="top"/>
    </xf>
    <xf numFmtId="0" fontId="2" fillId="13" borderId="1" xfId="0" applyFont="1" applyFill="1" applyBorder="1" applyAlignment="1">
      <alignment horizontal="left" vertical="top"/>
    </xf>
    <xf numFmtId="0" fontId="2" fillId="14" borderId="1" xfId="0" applyFont="1" applyFill="1" applyBorder="1" applyAlignment="1">
      <alignment horizontal="left" vertical="top"/>
    </xf>
    <xf numFmtId="0" fontId="2" fillId="15" borderId="1" xfId="0" applyFont="1" applyFill="1" applyBorder="1" applyAlignment="1">
      <alignment horizontal="left" vertical="top"/>
    </xf>
    <xf numFmtId="0" fontId="2" fillId="16" borderId="1" xfId="0" applyFont="1" applyFill="1" applyBorder="1" applyAlignment="1">
      <alignment horizontal="left" vertical="top"/>
    </xf>
    <xf numFmtId="0" fontId="2" fillId="4" borderId="1" xfId="0" applyFont="1" applyFill="1" applyBorder="1" applyAlignment="1">
      <alignment horizontal="left" vertical="top"/>
    </xf>
    <xf numFmtId="0" fontId="2" fillId="4" borderId="2" xfId="0" applyFont="1" applyFill="1" applyBorder="1" applyAlignment="1">
      <alignment horizontal="left" vertical="top"/>
    </xf>
    <xf numFmtId="0" fontId="2" fillId="17" borderId="1" xfId="0" applyFont="1" applyFill="1" applyBorder="1" applyAlignment="1">
      <alignment horizontal="left" vertical="top"/>
    </xf>
    <xf numFmtId="0" fontId="2" fillId="18" borderId="1" xfId="0" applyFont="1" applyFill="1" applyBorder="1" applyAlignment="1">
      <alignment horizontal="left" vertical="top"/>
    </xf>
    <xf numFmtId="0" fontId="2" fillId="18" borderId="2" xfId="0" applyFont="1" applyFill="1" applyBorder="1" applyAlignment="1">
      <alignment horizontal="left" vertical="top"/>
    </xf>
    <xf numFmtId="0" fontId="2" fillId="19" borderId="1" xfId="0" applyFont="1" applyFill="1" applyBorder="1" applyAlignment="1">
      <alignment horizontal="left" vertical="top"/>
    </xf>
    <xf numFmtId="0" fontId="2" fillId="20" borderId="1" xfId="0" applyFont="1" applyFill="1" applyBorder="1" applyAlignment="1">
      <alignment horizontal="left" vertical="top"/>
    </xf>
    <xf numFmtId="0" fontId="2" fillId="20" borderId="1" xfId="0" applyFont="1" applyFill="1" applyBorder="1" applyAlignment="1">
      <alignment horizontal="justify" vertical="top"/>
    </xf>
    <xf numFmtId="0" fontId="2" fillId="20" borderId="2" xfId="0" applyFont="1" applyFill="1" applyBorder="1" applyAlignment="1">
      <alignment horizontal="left" vertical="top"/>
    </xf>
    <xf numFmtId="0" fontId="2" fillId="0" borderId="1" xfId="0" applyFont="1" applyBorder="1" applyAlignment="1">
      <alignment horizontal="center" vertical="top" wrapText="1"/>
    </xf>
    <xf numFmtId="16" fontId="2" fillId="0" borderId="1" xfId="0" applyNumberFormat="1" applyFont="1" applyBorder="1" applyAlignment="1">
      <alignment horizontal="center" vertical="top" wrapText="1"/>
    </xf>
    <xf numFmtId="16" fontId="2" fillId="0" borderId="2" xfId="0" applyNumberFormat="1" applyFont="1" applyBorder="1" applyAlignment="1">
      <alignment horizontal="center" vertical="top"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9" fontId="3" fillId="0" borderId="1" xfId="1" applyFont="1" applyBorder="1" applyAlignment="1">
      <alignment horizontal="center" vertical="center"/>
    </xf>
    <xf numFmtId="0" fontId="2" fillId="0" borderId="2" xfId="0" applyFont="1" applyBorder="1" applyAlignment="1">
      <alignment horizontal="center" vertical="top"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9" fontId="3" fillId="0" borderId="2" xfId="1" applyFont="1" applyBorder="1" applyAlignment="1">
      <alignment horizontal="center" vertical="center"/>
    </xf>
    <xf numFmtId="9" fontId="3" fillId="0" borderId="4" xfId="1" applyFont="1" applyBorder="1" applyAlignment="1">
      <alignment horizontal="center" vertical="center"/>
    </xf>
    <xf numFmtId="9" fontId="3" fillId="0" borderId="3" xfId="1" applyFont="1" applyBorder="1" applyAlignment="1">
      <alignment horizontal="center" vertical="center"/>
    </xf>
    <xf numFmtId="0" fontId="2" fillId="11" borderId="2" xfId="0" applyFont="1" applyFill="1" applyBorder="1" applyAlignment="1">
      <alignment horizontal="center" vertical="top"/>
    </xf>
    <xf numFmtId="0" fontId="2" fillId="11" borderId="4" xfId="0" applyFont="1" applyFill="1" applyBorder="1" applyAlignment="1">
      <alignment horizontal="center" vertical="top"/>
    </xf>
    <xf numFmtId="0" fontId="2" fillId="11" borderId="3" xfId="0" applyFont="1" applyFill="1" applyBorder="1" applyAlignment="1">
      <alignment horizontal="center" vertical="top"/>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8" borderId="2" xfId="0" applyFont="1" applyFill="1" applyBorder="1" applyAlignment="1">
      <alignment horizontal="center" vertical="top"/>
    </xf>
    <xf numFmtId="0" fontId="2" fillId="8" borderId="4" xfId="0" applyFont="1" applyFill="1" applyBorder="1" applyAlignment="1">
      <alignment horizontal="center" vertical="top"/>
    </xf>
    <xf numFmtId="0" fontId="2" fillId="8" borderId="3" xfId="0" applyFont="1" applyFill="1" applyBorder="1" applyAlignment="1">
      <alignment horizontal="center" vertical="top"/>
    </xf>
    <xf numFmtId="0" fontId="2" fillId="0" borderId="2"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center" wrapText="1"/>
    </xf>
    <xf numFmtId="0" fontId="2" fillId="0" borderId="1"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horizontal="center" vertical="top"/>
    </xf>
    <xf numFmtId="0" fontId="2" fillId="10" borderId="1" xfId="0" applyFont="1" applyFill="1" applyBorder="1" applyAlignment="1">
      <alignment horizontal="left" vertical="top"/>
    </xf>
    <xf numFmtId="0" fontId="2" fillId="20" borderId="1" xfId="0" applyFont="1" applyFill="1" applyBorder="1" applyAlignment="1">
      <alignment horizontal="left" vertical="top"/>
    </xf>
    <xf numFmtId="0" fontId="2" fillId="0" borderId="1" xfId="0" applyFont="1" applyBorder="1" applyAlignment="1">
      <alignment horizontal="center" vertical="top" wrapText="1"/>
    </xf>
    <xf numFmtId="0" fontId="2" fillId="0" borderId="1" xfId="0" applyNumberFormat="1" applyFont="1" applyBorder="1" applyAlignment="1">
      <alignment horizontal="center" vertical="top"/>
    </xf>
    <xf numFmtId="0" fontId="2" fillId="0" borderId="3" xfId="0" applyFont="1" applyBorder="1" applyAlignment="1">
      <alignment horizontal="left"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4" borderId="2" xfId="0" applyFont="1" applyFill="1" applyBorder="1" applyAlignment="1">
      <alignment horizontal="center" vertical="top"/>
    </xf>
    <xf numFmtId="0" fontId="2" fillId="4" borderId="4" xfId="0" applyFont="1" applyFill="1" applyBorder="1" applyAlignment="1">
      <alignment horizontal="center" vertical="top"/>
    </xf>
    <xf numFmtId="0" fontId="2" fillId="4" borderId="3" xfId="0" applyFont="1" applyFill="1" applyBorder="1" applyAlignment="1">
      <alignment horizontal="center" vertical="top"/>
    </xf>
    <xf numFmtId="0" fontId="2" fillId="0" borderId="1" xfId="0" applyFont="1" applyBorder="1" applyAlignment="1">
      <alignment horizontal="left" vertical="top"/>
    </xf>
    <xf numFmtId="0" fontId="2" fillId="3" borderId="1" xfId="0" applyFont="1" applyFill="1" applyBorder="1" applyAlignment="1">
      <alignment horizontal="lef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center" wrapText="1"/>
    </xf>
  </cellXfs>
  <cellStyles count="2">
    <cellStyle name="Normal" xfId="0" builtinId="0"/>
    <cellStyle name="Pourcentage" xfId="1" builtinId="5"/>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14F4-7654-41CE-B26C-0E5E7616FAA8}">
  <sheetPr>
    <pageSetUpPr fitToPage="1"/>
  </sheetPr>
  <dimension ref="A2:O66"/>
  <sheetViews>
    <sheetView tabSelected="1" view="pageBreakPreview" topLeftCell="A55" zoomScale="85" zoomScaleNormal="80" zoomScaleSheetLayoutView="85" workbookViewId="0">
      <selection activeCell="O56" sqref="A56:O66"/>
    </sheetView>
  </sheetViews>
  <sheetFormatPr baseColWidth="10" defaultColWidth="43.42578125" defaultRowHeight="12.75" outlineLevelRow="1" outlineLevelCol="1" x14ac:dyDescent="0.25"/>
  <cols>
    <col min="1" max="1" width="7" style="1" customWidth="1"/>
    <col min="2" max="2" width="8.140625" style="1" customWidth="1"/>
    <col min="3" max="3" width="5.140625" style="1" bestFit="1" customWidth="1"/>
    <col min="4" max="4" width="17.28515625" style="1" customWidth="1"/>
    <col min="5" max="5" width="9.140625" style="70" customWidth="1"/>
    <col min="6" max="6" width="35.140625" style="2" customWidth="1"/>
    <col min="7" max="7" width="27.28515625" style="2" customWidth="1" outlineLevel="1"/>
    <col min="8" max="8" width="30.5703125" style="2" customWidth="1" outlineLevel="1"/>
    <col min="9" max="9" width="46.7109375" style="1" customWidth="1" outlineLevel="1" collapsed="1"/>
    <col min="10" max="10" width="43.42578125" style="77" customWidth="1" outlineLevel="1"/>
    <col min="11" max="11" width="11.5703125" style="104" customWidth="1"/>
    <col min="12" max="12" width="14.7109375" style="104" customWidth="1"/>
    <col min="13" max="13" width="17" style="3" customWidth="1"/>
    <col min="14" max="14" width="27.140625" style="70" customWidth="1"/>
    <col min="15" max="15" width="14" style="15" customWidth="1"/>
    <col min="16" max="16384" width="43.42578125" style="1"/>
  </cols>
  <sheetData>
    <row r="2" spans="1:15" ht="38.25" x14ac:dyDescent="0.25">
      <c r="A2" s="13" t="s">
        <v>0</v>
      </c>
      <c r="B2" s="13" t="s">
        <v>1</v>
      </c>
      <c r="C2" s="41" t="s">
        <v>236</v>
      </c>
      <c r="D2" s="13" t="s">
        <v>3</v>
      </c>
      <c r="E2" s="74" t="s">
        <v>268</v>
      </c>
      <c r="F2" s="14" t="s">
        <v>2</v>
      </c>
      <c r="G2" s="14" t="s">
        <v>4</v>
      </c>
      <c r="H2" s="14" t="s">
        <v>5</v>
      </c>
      <c r="I2" s="13" t="s">
        <v>33</v>
      </c>
      <c r="J2" s="58" t="s">
        <v>10</v>
      </c>
      <c r="K2" s="11" t="s">
        <v>7</v>
      </c>
      <c r="L2" s="11" t="s">
        <v>6</v>
      </c>
      <c r="M2" s="18" t="s">
        <v>8</v>
      </c>
      <c r="N2" s="42" t="s">
        <v>9</v>
      </c>
      <c r="O2" s="19" t="s">
        <v>22</v>
      </c>
    </row>
    <row r="3" spans="1:15" ht="38.25" x14ac:dyDescent="0.25">
      <c r="A3" s="13"/>
      <c r="B3" s="13"/>
      <c r="C3" s="41"/>
      <c r="D3" s="13"/>
      <c r="E3" s="74"/>
      <c r="F3" s="14"/>
      <c r="G3" s="14"/>
      <c r="H3" s="14"/>
      <c r="I3" s="13"/>
      <c r="J3" s="58"/>
      <c r="K3" s="76" t="s">
        <v>18</v>
      </c>
      <c r="L3" s="76" t="s">
        <v>19</v>
      </c>
      <c r="M3" s="18"/>
      <c r="N3" s="42"/>
      <c r="O3" s="105"/>
    </row>
    <row r="4" spans="1:15" ht="63.75" outlineLevel="1" x14ac:dyDescent="0.25">
      <c r="A4" s="96">
        <v>1</v>
      </c>
      <c r="B4" s="78" t="s">
        <v>11</v>
      </c>
      <c r="C4" s="78">
        <v>1</v>
      </c>
      <c r="D4" s="41" t="s">
        <v>12</v>
      </c>
      <c r="E4" s="74">
        <v>1</v>
      </c>
      <c r="F4" s="14" t="s">
        <v>13</v>
      </c>
      <c r="G4" s="14" t="s">
        <v>14</v>
      </c>
      <c r="H4" s="14" t="s">
        <v>15</v>
      </c>
      <c r="I4" s="14" t="s">
        <v>16</v>
      </c>
      <c r="J4" s="58" t="s">
        <v>17</v>
      </c>
      <c r="K4" s="11">
        <v>2</v>
      </c>
      <c r="L4" s="11">
        <v>2</v>
      </c>
      <c r="M4" s="18" t="s">
        <v>20</v>
      </c>
      <c r="N4" s="42" t="s">
        <v>21</v>
      </c>
      <c r="O4" s="105">
        <v>0</v>
      </c>
    </row>
    <row r="5" spans="1:15" ht="76.5" outlineLevel="1" x14ac:dyDescent="0.25">
      <c r="A5" s="96">
        <v>1</v>
      </c>
      <c r="B5" s="78" t="s">
        <v>11</v>
      </c>
      <c r="C5" s="78">
        <f>C4+1</f>
        <v>2</v>
      </c>
      <c r="D5" s="13" t="s">
        <v>12</v>
      </c>
      <c r="E5" s="74">
        <v>1</v>
      </c>
      <c r="F5" s="14" t="s">
        <v>25</v>
      </c>
      <c r="G5" s="14" t="s">
        <v>14</v>
      </c>
      <c r="H5" s="14" t="s">
        <v>15</v>
      </c>
      <c r="I5" s="14" t="s">
        <v>27</v>
      </c>
      <c r="J5" s="58" t="s">
        <v>29</v>
      </c>
      <c r="K5" s="11">
        <v>2</v>
      </c>
      <c r="L5" s="11">
        <v>1</v>
      </c>
      <c r="M5" s="18" t="s">
        <v>23</v>
      </c>
      <c r="N5" s="42" t="s">
        <v>24</v>
      </c>
      <c r="O5" s="105">
        <v>0.4</v>
      </c>
    </row>
    <row r="6" spans="1:15" ht="53.25" customHeight="1" outlineLevel="1" x14ac:dyDescent="0.25">
      <c r="A6" s="96">
        <v>1</v>
      </c>
      <c r="B6" s="78" t="s">
        <v>11</v>
      </c>
      <c r="C6" s="78">
        <f t="shared" ref="C6:C64" si="0">C5+1</f>
        <v>3</v>
      </c>
      <c r="D6" s="13" t="s">
        <v>12</v>
      </c>
      <c r="E6" s="74"/>
      <c r="F6" s="14" t="s">
        <v>26</v>
      </c>
      <c r="G6" s="14" t="s">
        <v>14</v>
      </c>
      <c r="H6" s="14" t="s">
        <v>15</v>
      </c>
      <c r="I6" s="14" t="s">
        <v>28</v>
      </c>
      <c r="J6" s="58" t="s">
        <v>30</v>
      </c>
      <c r="K6" s="11">
        <v>2</v>
      </c>
      <c r="L6" s="11">
        <v>1</v>
      </c>
      <c r="M6" s="20" t="s">
        <v>31</v>
      </c>
      <c r="N6" s="42" t="s">
        <v>32</v>
      </c>
      <c r="O6" s="105">
        <v>0</v>
      </c>
    </row>
    <row r="7" spans="1:15" ht="75" customHeight="1" outlineLevel="1" x14ac:dyDescent="0.25">
      <c r="A7" s="97">
        <v>1</v>
      </c>
      <c r="B7" s="79" t="s">
        <v>11</v>
      </c>
      <c r="C7" s="78">
        <f t="shared" si="0"/>
        <v>4</v>
      </c>
      <c r="D7" s="14" t="s">
        <v>39</v>
      </c>
      <c r="E7" s="74" t="s">
        <v>269</v>
      </c>
      <c r="F7" s="14" t="s">
        <v>237</v>
      </c>
      <c r="G7" s="7" t="s">
        <v>34</v>
      </c>
      <c r="H7" s="7" t="s">
        <v>56</v>
      </c>
      <c r="I7" s="9" t="s">
        <v>238</v>
      </c>
      <c r="J7" s="58" t="s">
        <v>40</v>
      </c>
      <c r="K7" s="11">
        <v>1</v>
      </c>
      <c r="L7" s="11">
        <v>1</v>
      </c>
      <c r="M7" s="21" t="s">
        <v>44</v>
      </c>
      <c r="N7" s="70" t="s">
        <v>279</v>
      </c>
      <c r="O7" s="105">
        <v>0.25</v>
      </c>
    </row>
    <row r="8" spans="1:15" ht="89.25" outlineLevel="1" x14ac:dyDescent="0.25">
      <c r="A8" s="97">
        <v>1</v>
      </c>
      <c r="B8" s="79" t="s">
        <v>11</v>
      </c>
      <c r="C8" s="78">
        <f t="shared" si="0"/>
        <v>5</v>
      </c>
      <c r="D8" s="14" t="s">
        <v>36</v>
      </c>
      <c r="E8" s="74"/>
      <c r="F8" s="9" t="s">
        <v>35</v>
      </c>
      <c r="G8" s="7" t="s">
        <v>239</v>
      </c>
      <c r="H8" s="14" t="s">
        <v>240</v>
      </c>
      <c r="I8" s="7" t="s">
        <v>241</v>
      </c>
      <c r="J8" s="11" t="s">
        <v>242</v>
      </c>
      <c r="K8" s="11">
        <v>3</v>
      </c>
      <c r="L8" s="11">
        <v>3</v>
      </c>
      <c r="M8" s="21" t="s">
        <v>277</v>
      </c>
      <c r="N8" s="58" t="s">
        <v>278</v>
      </c>
      <c r="O8" s="105">
        <v>0</v>
      </c>
    </row>
    <row r="9" spans="1:15" ht="81.75" customHeight="1" outlineLevel="1" collapsed="1" x14ac:dyDescent="0.25">
      <c r="A9" s="96">
        <v>1</v>
      </c>
      <c r="B9" s="80" t="s">
        <v>48</v>
      </c>
      <c r="C9" s="80">
        <f t="shared" si="0"/>
        <v>6</v>
      </c>
      <c r="D9" s="13" t="s">
        <v>12</v>
      </c>
      <c r="E9" s="74"/>
      <c r="F9" s="14" t="s">
        <v>243</v>
      </c>
      <c r="G9" s="14" t="s">
        <v>14</v>
      </c>
      <c r="H9" s="7" t="s">
        <v>15</v>
      </c>
      <c r="I9" s="14" t="s">
        <v>58</v>
      </c>
      <c r="J9" s="58" t="s">
        <v>244</v>
      </c>
      <c r="K9" s="11">
        <v>1</v>
      </c>
      <c r="L9" s="11">
        <v>1</v>
      </c>
      <c r="M9" s="18" t="s">
        <v>68</v>
      </c>
      <c r="N9" s="42" t="s">
        <v>287</v>
      </c>
      <c r="O9" s="105">
        <v>0</v>
      </c>
    </row>
    <row r="10" spans="1:15" ht="63.75" customHeight="1" outlineLevel="1" x14ac:dyDescent="0.25">
      <c r="A10" s="96">
        <v>1</v>
      </c>
      <c r="B10" s="80" t="s">
        <v>48</v>
      </c>
      <c r="C10" s="80">
        <f t="shared" si="0"/>
        <v>7</v>
      </c>
      <c r="D10" s="14" t="s">
        <v>36</v>
      </c>
      <c r="E10" s="74"/>
      <c r="F10" s="14" t="s">
        <v>53</v>
      </c>
      <c r="G10" s="14" t="s">
        <v>14</v>
      </c>
      <c r="H10" s="7" t="s">
        <v>15</v>
      </c>
      <c r="I10" s="14" t="s">
        <v>60</v>
      </c>
      <c r="J10" s="58" t="s">
        <v>245</v>
      </c>
      <c r="K10" s="11">
        <v>2</v>
      </c>
      <c r="L10" s="11">
        <v>2</v>
      </c>
      <c r="M10" s="18" t="s">
        <v>69</v>
      </c>
      <c r="N10" s="42" t="s">
        <v>246</v>
      </c>
      <c r="O10" s="105">
        <v>0</v>
      </c>
    </row>
    <row r="11" spans="1:15" ht="66" customHeight="1" outlineLevel="1" x14ac:dyDescent="0.25">
      <c r="A11" s="96">
        <v>1</v>
      </c>
      <c r="B11" s="80" t="s">
        <v>48</v>
      </c>
      <c r="C11" s="80">
        <f t="shared" si="0"/>
        <v>8</v>
      </c>
      <c r="D11" s="14" t="s">
        <v>36</v>
      </c>
      <c r="E11" s="74"/>
      <c r="F11" s="14" t="s">
        <v>54</v>
      </c>
      <c r="G11" s="14" t="s">
        <v>14</v>
      </c>
      <c r="H11" s="7" t="s">
        <v>15</v>
      </c>
      <c r="I11" s="13" t="s">
        <v>59</v>
      </c>
      <c r="J11" s="58" t="s">
        <v>247</v>
      </c>
      <c r="K11" s="11">
        <v>2</v>
      </c>
      <c r="L11" s="11">
        <v>2</v>
      </c>
      <c r="M11" s="18" t="s">
        <v>69</v>
      </c>
      <c r="N11" s="42" t="s">
        <v>281</v>
      </c>
      <c r="O11" s="105">
        <v>0</v>
      </c>
    </row>
    <row r="12" spans="1:15" ht="81" customHeight="1" outlineLevel="1" x14ac:dyDescent="0.25">
      <c r="A12" s="96">
        <v>1</v>
      </c>
      <c r="B12" s="80" t="s">
        <v>48</v>
      </c>
      <c r="C12" s="80">
        <f t="shared" si="0"/>
        <v>9</v>
      </c>
      <c r="D12" s="14" t="s">
        <v>36</v>
      </c>
      <c r="E12" s="74"/>
      <c r="F12" s="14" t="s">
        <v>55</v>
      </c>
      <c r="G12" s="14" t="s">
        <v>14</v>
      </c>
      <c r="H12" s="7" t="s">
        <v>248</v>
      </c>
      <c r="I12" s="14" t="s">
        <v>66</v>
      </c>
      <c r="J12" s="58" t="s">
        <v>249</v>
      </c>
      <c r="K12" s="11">
        <v>2</v>
      </c>
      <c r="L12" s="11">
        <v>3</v>
      </c>
      <c r="M12" s="18" t="s">
        <v>69</v>
      </c>
      <c r="N12" s="42" t="s">
        <v>286</v>
      </c>
      <c r="O12" s="105">
        <v>0.25</v>
      </c>
    </row>
    <row r="13" spans="1:15" ht="71.25" customHeight="1" outlineLevel="1" x14ac:dyDescent="0.25">
      <c r="A13" s="134">
        <v>1</v>
      </c>
      <c r="B13" s="133" t="s">
        <v>48</v>
      </c>
      <c r="C13" s="80">
        <f t="shared" si="0"/>
        <v>10</v>
      </c>
      <c r="D13" s="126" t="s">
        <v>39</v>
      </c>
      <c r="E13" s="74" t="s">
        <v>270</v>
      </c>
      <c r="F13" s="126" t="s">
        <v>57</v>
      </c>
      <c r="G13" s="126" t="s">
        <v>14</v>
      </c>
      <c r="H13" s="135" t="s">
        <v>15</v>
      </c>
      <c r="I13" s="14" t="s">
        <v>66</v>
      </c>
      <c r="J13" s="58" t="s">
        <v>64</v>
      </c>
      <c r="K13" s="11">
        <v>2</v>
      </c>
      <c r="L13" s="11">
        <v>2</v>
      </c>
      <c r="M13" s="136" t="s">
        <v>69</v>
      </c>
      <c r="N13" s="42" t="s">
        <v>250</v>
      </c>
      <c r="O13" s="105">
        <v>0.02</v>
      </c>
    </row>
    <row r="14" spans="1:15" ht="57.75" customHeight="1" outlineLevel="1" x14ac:dyDescent="0.25">
      <c r="A14" s="134"/>
      <c r="B14" s="133"/>
      <c r="C14" s="80"/>
      <c r="D14" s="126"/>
      <c r="E14" s="74"/>
      <c r="F14" s="126"/>
      <c r="G14" s="126"/>
      <c r="H14" s="135"/>
      <c r="I14" s="14" t="s">
        <v>61</v>
      </c>
      <c r="J14" s="58" t="s">
        <v>65</v>
      </c>
      <c r="K14" s="11">
        <v>1</v>
      </c>
      <c r="L14" s="11">
        <v>1</v>
      </c>
      <c r="M14" s="136"/>
      <c r="N14" s="42" t="s">
        <v>280</v>
      </c>
      <c r="O14" s="105">
        <v>0.05</v>
      </c>
    </row>
    <row r="15" spans="1:15" ht="50.25" customHeight="1" outlineLevel="1" x14ac:dyDescent="0.25">
      <c r="A15" s="134"/>
      <c r="B15" s="133"/>
      <c r="C15" s="80"/>
      <c r="D15" s="126"/>
      <c r="E15" s="74"/>
      <c r="F15" s="126"/>
      <c r="G15" s="126"/>
      <c r="H15" s="135"/>
      <c r="I15" s="13"/>
      <c r="J15" s="58" t="s">
        <v>67</v>
      </c>
      <c r="K15" s="11">
        <v>2</v>
      </c>
      <c r="L15" s="11">
        <v>1</v>
      </c>
      <c r="M15" s="136"/>
      <c r="N15" s="42"/>
      <c r="O15" s="105">
        <v>0</v>
      </c>
    </row>
    <row r="16" spans="1:15" ht="97.5" customHeight="1" outlineLevel="1" x14ac:dyDescent="0.25">
      <c r="A16" s="96"/>
      <c r="B16" s="81" t="s">
        <v>51</v>
      </c>
      <c r="C16" s="82">
        <f>C13+1</f>
        <v>11</v>
      </c>
      <c r="D16" s="14" t="s">
        <v>36</v>
      </c>
      <c r="E16" s="74"/>
      <c r="F16" s="14" t="s">
        <v>70</v>
      </c>
      <c r="G16" s="14" t="s">
        <v>72</v>
      </c>
      <c r="H16" s="14" t="s">
        <v>71</v>
      </c>
      <c r="I16" s="14" t="s">
        <v>79</v>
      </c>
      <c r="J16" s="58" t="s">
        <v>76</v>
      </c>
      <c r="K16" s="11">
        <v>1</v>
      </c>
      <c r="L16" s="11">
        <v>2</v>
      </c>
      <c r="M16" s="128" t="s">
        <v>81</v>
      </c>
      <c r="N16" s="42" t="s">
        <v>282</v>
      </c>
      <c r="O16" s="105">
        <v>0</v>
      </c>
    </row>
    <row r="17" spans="1:15" ht="63" customHeight="1" outlineLevel="1" x14ac:dyDescent="0.25">
      <c r="A17" s="96"/>
      <c r="B17" s="81" t="s">
        <v>51</v>
      </c>
      <c r="C17" s="112">
        <f t="shared" si="0"/>
        <v>12</v>
      </c>
      <c r="D17" s="106" t="s">
        <v>36</v>
      </c>
      <c r="E17" s="71"/>
      <c r="F17" s="14" t="s">
        <v>73</v>
      </c>
      <c r="G17" s="14" t="s">
        <v>72</v>
      </c>
      <c r="H17" s="14" t="s">
        <v>71</v>
      </c>
      <c r="I17" s="115" t="s">
        <v>80</v>
      </c>
      <c r="J17" s="58" t="s">
        <v>77</v>
      </c>
      <c r="K17" s="11">
        <v>2</v>
      </c>
      <c r="L17" s="11">
        <v>2</v>
      </c>
      <c r="M17" s="128"/>
      <c r="N17" s="42" t="s">
        <v>283</v>
      </c>
      <c r="O17" s="105">
        <v>0.2</v>
      </c>
    </row>
    <row r="18" spans="1:15" ht="66" customHeight="1" outlineLevel="1" x14ac:dyDescent="0.25">
      <c r="A18" s="96"/>
      <c r="B18" s="81" t="s">
        <v>51</v>
      </c>
      <c r="C18" s="113"/>
      <c r="D18" s="107"/>
      <c r="E18" s="72"/>
      <c r="F18" s="14" t="s">
        <v>74</v>
      </c>
      <c r="G18" s="14" t="s">
        <v>72</v>
      </c>
      <c r="H18" s="14" t="s">
        <v>71</v>
      </c>
      <c r="I18" s="115"/>
      <c r="J18" s="58" t="s">
        <v>77</v>
      </c>
      <c r="K18" s="11">
        <v>2</v>
      </c>
      <c r="L18" s="11">
        <v>2</v>
      </c>
      <c r="M18" s="128"/>
      <c r="N18" s="42"/>
      <c r="O18" s="105"/>
    </row>
    <row r="19" spans="1:15" ht="42" customHeight="1" outlineLevel="1" x14ac:dyDescent="0.25">
      <c r="A19" s="98"/>
      <c r="B19" s="83" t="s">
        <v>51</v>
      </c>
      <c r="C19" s="114"/>
      <c r="D19" s="108"/>
      <c r="E19" s="72"/>
      <c r="F19" s="29" t="s">
        <v>75</v>
      </c>
      <c r="G19" s="29" t="s">
        <v>72</v>
      </c>
      <c r="H19" s="29" t="s">
        <v>71</v>
      </c>
      <c r="I19" s="127"/>
      <c r="J19" s="75" t="s">
        <v>78</v>
      </c>
      <c r="K19" s="102">
        <v>2</v>
      </c>
      <c r="L19" s="102">
        <v>2</v>
      </c>
      <c r="M19" s="129"/>
      <c r="N19" s="69"/>
      <c r="O19" s="105"/>
    </row>
    <row r="20" spans="1:15" ht="151.5" customHeight="1" outlineLevel="1" x14ac:dyDescent="0.25">
      <c r="A20" s="96"/>
      <c r="B20" s="84" t="s">
        <v>52</v>
      </c>
      <c r="C20" s="84">
        <f>C17+1</f>
        <v>13</v>
      </c>
      <c r="D20" s="13" t="s">
        <v>12</v>
      </c>
      <c r="E20" s="74">
        <v>13</v>
      </c>
      <c r="F20" s="14" t="s">
        <v>85</v>
      </c>
      <c r="G20" s="14" t="s">
        <v>72</v>
      </c>
      <c r="H20" s="14" t="s">
        <v>84</v>
      </c>
      <c r="I20" s="14" t="s">
        <v>86</v>
      </c>
      <c r="J20" s="58" t="s">
        <v>87</v>
      </c>
      <c r="K20" s="11">
        <v>1</v>
      </c>
      <c r="L20" s="11">
        <v>1</v>
      </c>
      <c r="M20" s="4" t="s">
        <v>88</v>
      </c>
      <c r="N20" s="42" t="s">
        <v>284</v>
      </c>
      <c r="O20" s="105">
        <v>0.5</v>
      </c>
    </row>
    <row r="21" spans="1:15" ht="75" customHeight="1" outlineLevel="1" x14ac:dyDescent="0.2">
      <c r="A21" s="96"/>
      <c r="B21" s="84" t="s">
        <v>52</v>
      </c>
      <c r="C21" s="84">
        <f t="shared" si="0"/>
        <v>14</v>
      </c>
      <c r="D21" s="14" t="s">
        <v>39</v>
      </c>
      <c r="E21" s="74"/>
      <c r="F21" s="28" t="s">
        <v>82</v>
      </c>
      <c r="G21" s="14" t="s">
        <v>34</v>
      </c>
      <c r="H21" s="7" t="s">
        <v>254</v>
      </c>
      <c r="I21" s="39" t="s">
        <v>251</v>
      </c>
      <c r="J21" s="58"/>
      <c r="K21" s="11">
        <v>3</v>
      </c>
      <c r="L21" s="11">
        <v>3</v>
      </c>
      <c r="M21" s="4" t="s">
        <v>88</v>
      </c>
      <c r="N21" s="42" t="s">
        <v>285</v>
      </c>
      <c r="O21" s="105">
        <v>0</v>
      </c>
    </row>
    <row r="22" spans="1:15" ht="152.25" customHeight="1" outlineLevel="1" x14ac:dyDescent="0.25">
      <c r="A22" s="96"/>
      <c r="B22" s="84" t="s">
        <v>52</v>
      </c>
      <c r="C22" s="84">
        <f t="shared" si="0"/>
        <v>15</v>
      </c>
      <c r="D22" s="14" t="s">
        <v>36</v>
      </c>
      <c r="E22" s="74"/>
      <c r="F22" s="14" t="s">
        <v>83</v>
      </c>
      <c r="G22" s="14" t="s">
        <v>34</v>
      </c>
      <c r="H22" s="7" t="s">
        <v>56</v>
      </c>
      <c r="I22" s="39" t="s">
        <v>252</v>
      </c>
      <c r="J22" s="58" t="s">
        <v>253</v>
      </c>
      <c r="K22" s="11">
        <v>3</v>
      </c>
      <c r="L22" s="11">
        <v>3</v>
      </c>
      <c r="M22" s="4" t="s">
        <v>88</v>
      </c>
      <c r="N22" s="42" t="s">
        <v>288</v>
      </c>
      <c r="O22" s="105">
        <v>0</v>
      </c>
    </row>
    <row r="23" spans="1:15" ht="149.25" customHeight="1" x14ac:dyDescent="0.25">
      <c r="A23" s="95">
        <v>2</v>
      </c>
      <c r="B23" s="85" t="s">
        <v>89</v>
      </c>
      <c r="C23" s="86">
        <f t="shared" si="0"/>
        <v>16</v>
      </c>
      <c r="D23" s="13" t="s">
        <v>12</v>
      </c>
      <c r="E23" s="74"/>
      <c r="F23" s="14" t="s">
        <v>256</v>
      </c>
      <c r="G23" s="14" t="s">
        <v>92</v>
      </c>
      <c r="H23" s="7" t="s">
        <v>91</v>
      </c>
      <c r="I23" s="14" t="s">
        <v>259</v>
      </c>
      <c r="J23" s="58" t="s">
        <v>255</v>
      </c>
      <c r="K23" s="11">
        <v>1</v>
      </c>
      <c r="L23" s="11">
        <v>2</v>
      </c>
      <c r="M23" s="30" t="s">
        <v>105</v>
      </c>
      <c r="N23" s="42" t="s">
        <v>257</v>
      </c>
      <c r="O23" s="105">
        <v>0</v>
      </c>
    </row>
    <row r="24" spans="1:15" ht="82.9" customHeight="1" x14ac:dyDescent="0.25">
      <c r="A24" s="95">
        <v>2</v>
      </c>
      <c r="B24" s="85" t="s">
        <v>89</v>
      </c>
      <c r="C24" s="86">
        <f t="shared" si="0"/>
        <v>17</v>
      </c>
      <c r="D24" s="14" t="s">
        <v>39</v>
      </c>
      <c r="E24" s="100" t="s">
        <v>276</v>
      </c>
      <c r="F24" s="14" t="s">
        <v>258</v>
      </c>
      <c r="G24" s="14" t="s">
        <v>95</v>
      </c>
      <c r="H24" s="7" t="s">
        <v>97</v>
      </c>
      <c r="I24" s="14" t="s">
        <v>101</v>
      </c>
      <c r="J24" s="75" t="s">
        <v>104</v>
      </c>
      <c r="K24" s="11">
        <v>3</v>
      </c>
      <c r="L24" s="11">
        <v>3</v>
      </c>
      <c r="M24" s="30" t="s">
        <v>105</v>
      </c>
      <c r="N24" s="42" t="s">
        <v>289</v>
      </c>
      <c r="O24" s="105">
        <v>0.2</v>
      </c>
    </row>
    <row r="25" spans="1:15" ht="60" customHeight="1" x14ac:dyDescent="0.25">
      <c r="A25" s="95">
        <v>2</v>
      </c>
      <c r="B25" s="55" t="s">
        <v>106</v>
      </c>
      <c r="C25" s="55">
        <f t="shared" si="0"/>
        <v>18</v>
      </c>
      <c r="D25" s="13" t="s">
        <v>12</v>
      </c>
      <c r="E25" s="74"/>
      <c r="F25" s="14" t="s">
        <v>107</v>
      </c>
      <c r="G25" s="14" t="s">
        <v>92</v>
      </c>
      <c r="H25" s="7" t="s">
        <v>115</v>
      </c>
      <c r="I25" s="115" t="s">
        <v>117</v>
      </c>
      <c r="J25" s="116" t="s">
        <v>119</v>
      </c>
      <c r="K25" s="11">
        <v>2</v>
      </c>
      <c r="L25" s="11">
        <v>2</v>
      </c>
      <c r="M25" s="4" t="s">
        <v>123</v>
      </c>
      <c r="N25" s="42" t="s">
        <v>290</v>
      </c>
      <c r="O25" s="105">
        <v>0.5</v>
      </c>
    </row>
    <row r="26" spans="1:15" ht="51" x14ac:dyDescent="0.25">
      <c r="A26" s="95">
        <v>2</v>
      </c>
      <c r="B26" s="55" t="s">
        <v>106</v>
      </c>
      <c r="C26" s="120">
        <f>C25+1</f>
        <v>19</v>
      </c>
      <c r="D26" s="130" t="s">
        <v>12</v>
      </c>
      <c r="E26" s="101" t="s">
        <v>272</v>
      </c>
      <c r="F26" s="14" t="s">
        <v>108</v>
      </c>
      <c r="G26" s="14" t="s">
        <v>92</v>
      </c>
      <c r="H26" s="7" t="s">
        <v>115</v>
      </c>
      <c r="I26" s="115"/>
      <c r="J26" s="117"/>
      <c r="K26" s="11">
        <v>1</v>
      </c>
      <c r="L26" s="11">
        <v>1</v>
      </c>
      <c r="M26" s="4" t="s">
        <v>123</v>
      </c>
      <c r="N26" s="74" t="s">
        <v>290</v>
      </c>
      <c r="O26" s="105">
        <v>0.3</v>
      </c>
    </row>
    <row r="27" spans="1:15" ht="51" x14ac:dyDescent="0.25">
      <c r="A27" s="95">
        <v>2</v>
      </c>
      <c r="B27" s="55" t="s">
        <v>106</v>
      </c>
      <c r="C27" s="121"/>
      <c r="D27" s="131"/>
      <c r="E27" s="72" t="s">
        <v>273</v>
      </c>
      <c r="F27" s="14" t="s">
        <v>109</v>
      </c>
      <c r="G27" s="14" t="s">
        <v>92</v>
      </c>
      <c r="H27" s="7" t="s">
        <v>115</v>
      </c>
      <c r="I27" s="115"/>
      <c r="J27" s="118"/>
      <c r="K27" s="11">
        <v>1</v>
      </c>
      <c r="L27" s="11">
        <v>1</v>
      </c>
      <c r="M27" s="4" t="s">
        <v>123</v>
      </c>
      <c r="N27" s="74" t="s">
        <v>290</v>
      </c>
      <c r="O27" s="105">
        <v>0</v>
      </c>
    </row>
    <row r="28" spans="1:15" ht="76.5" x14ac:dyDescent="0.25">
      <c r="A28" s="95">
        <v>2</v>
      </c>
      <c r="B28" s="55" t="s">
        <v>106</v>
      </c>
      <c r="C28" s="121"/>
      <c r="D28" s="131"/>
      <c r="E28" s="72"/>
      <c r="F28" s="14" t="s">
        <v>110</v>
      </c>
      <c r="G28" s="14" t="s">
        <v>92</v>
      </c>
      <c r="H28" s="7" t="s">
        <v>115</v>
      </c>
      <c r="I28" s="115"/>
      <c r="J28" s="58" t="s">
        <v>122</v>
      </c>
      <c r="K28" s="11">
        <v>1</v>
      </c>
      <c r="L28" s="11">
        <v>1</v>
      </c>
      <c r="M28" s="4" t="s">
        <v>123</v>
      </c>
      <c r="N28" s="74" t="s">
        <v>290</v>
      </c>
      <c r="O28" s="105">
        <v>0.2</v>
      </c>
    </row>
    <row r="29" spans="1:15" ht="51" x14ac:dyDescent="0.25">
      <c r="A29" s="95">
        <v>2</v>
      </c>
      <c r="B29" s="55" t="s">
        <v>106</v>
      </c>
      <c r="C29" s="121"/>
      <c r="D29" s="131"/>
      <c r="E29" s="72" t="s">
        <v>274</v>
      </c>
      <c r="F29" s="14" t="s">
        <v>113</v>
      </c>
      <c r="G29" s="14" t="s">
        <v>92</v>
      </c>
      <c r="H29" s="7" t="s">
        <v>115</v>
      </c>
      <c r="I29" s="115"/>
      <c r="J29" s="58" t="s">
        <v>28</v>
      </c>
      <c r="K29" s="11">
        <v>1</v>
      </c>
      <c r="L29" s="11">
        <v>1</v>
      </c>
      <c r="M29" s="4" t="s">
        <v>123</v>
      </c>
      <c r="N29" s="74" t="s">
        <v>290</v>
      </c>
      <c r="O29" s="105">
        <v>0</v>
      </c>
    </row>
    <row r="30" spans="1:15" ht="99" customHeight="1" x14ac:dyDescent="0.25">
      <c r="A30" s="95">
        <v>2</v>
      </c>
      <c r="B30" s="55" t="s">
        <v>106</v>
      </c>
      <c r="C30" s="122"/>
      <c r="D30" s="132"/>
      <c r="E30" s="73"/>
      <c r="F30" s="14" t="s">
        <v>114</v>
      </c>
      <c r="G30" s="14" t="s">
        <v>92</v>
      </c>
      <c r="H30" s="7" t="s">
        <v>115</v>
      </c>
      <c r="I30" s="14" t="s">
        <v>118</v>
      </c>
      <c r="J30" s="58" t="s">
        <v>120</v>
      </c>
      <c r="K30" s="11">
        <v>3</v>
      </c>
      <c r="L30" s="11">
        <v>1</v>
      </c>
      <c r="M30" s="4" t="s">
        <v>123</v>
      </c>
      <c r="N30" s="74" t="s">
        <v>290</v>
      </c>
      <c r="O30" s="105">
        <v>0</v>
      </c>
    </row>
    <row r="31" spans="1:15" ht="102.75" customHeight="1" x14ac:dyDescent="0.25">
      <c r="A31" s="95">
        <v>2</v>
      </c>
      <c r="B31" s="55" t="s">
        <v>106</v>
      </c>
      <c r="C31" s="55">
        <f>+C26+1</f>
        <v>20</v>
      </c>
      <c r="D31" s="14" t="s">
        <v>36</v>
      </c>
      <c r="E31" s="74"/>
      <c r="F31" s="14" t="s">
        <v>116</v>
      </c>
      <c r="G31" s="14" t="s">
        <v>92</v>
      </c>
      <c r="H31" s="7" t="s">
        <v>115</v>
      </c>
      <c r="I31" s="13"/>
      <c r="J31" s="58" t="s">
        <v>260</v>
      </c>
      <c r="K31" s="11">
        <v>2</v>
      </c>
      <c r="L31" s="11">
        <v>2</v>
      </c>
      <c r="M31" s="4" t="s">
        <v>123</v>
      </c>
      <c r="N31" s="42" t="s">
        <v>291</v>
      </c>
      <c r="O31" s="105">
        <v>0</v>
      </c>
    </row>
    <row r="32" spans="1:15" ht="152.25" customHeight="1" x14ac:dyDescent="0.25">
      <c r="A32" s="95">
        <v>2</v>
      </c>
      <c r="B32" s="87" t="s">
        <v>111</v>
      </c>
      <c r="C32" s="87">
        <f t="shared" si="0"/>
        <v>21</v>
      </c>
      <c r="D32" s="14" t="s">
        <v>36</v>
      </c>
      <c r="E32" s="74"/>
      <c r="F32" s="14" t="s">
        <v>127</v>
      </c>
      <c r="G32" s="14" t="s">
        <v>92</v>
      </c>
      <c r="H32" s="7" t="s">
        <v>124</v>
      </c>
      <c r="I32" s="40" t="s">
        <v>132</v>
      </c>
      <c r="J32" s="119" t="s">
        <v>261</v>
      </c>
      <c r="K32" s="11">
        <v>1</v>
      </c>
      <c r="L32" s="11">
        <v>1</v>
      </c>
      <c r="M32" s="123" t="s">
        <v>81</v>
      </c>
      <c r="N32" s="106" t="s">
        <v>292</v>
      </c>
      <c r="O32" s="109">
        <v>0</v>
      </c>
    </row>
    <row r="33" spans="1:15" ht="63" customHeight="1" x14ac:dyDescent="0.25">
      <c r="A33" s="95">
        <v>2</v>
      </c>
      <c r="B33" s="87" t="s">
        <v>111</v>
      </c>
      <c r="C33" s="87">
        <f t="shared" si="0"/>
        <v>22</v>
      </c>
      <c r="D33" s="14" t="s">
        <v>36</v>
      </c>
      <c r="E33" s="74"/>
      <c r="F33" s="14" t="s">
        <v>126</v>
      </c>
      <c r="G33" s="14" t="s">
        <v>34</v>
      </c>
      <c r="H33" s="7" t="s">
        <v>130</v>
      </c>
      <c r="I33" s="2" t="s">
        <v>131</v>
      </c>
      <c r="J33" s="119"/>
      <c r="K33" s="11">
        <v>2</v>
      </c>
      <c r="L33" s="11">
        <v>1</v>
      </c>
      <c r="M33" s="124"/>
      <c r="N33" s="107"/>
      <c r="O33" s="110"/>
    </row>
    <row r="34" spans="1:15" ht="32.25" customHeight="1" x14ac:dyDescent="0.25">
      <c r="A34" s="95">
        <v>2</v>
      </c>
      <c r="B34" s="87" t="s">
        <v>111</v>
      </c>
      <c r="C34" s="87">
        <f t="shared" si="0"/>
        <v>23</v>
      </c>
      <c r="D34" s="14" t="s">
        <v>36</v>
      </c>
      <c r="E34" s="74"/>
      <c r="F34" s="14" t="s">
        <v>128</v>
      </c>
      <c r="G34" s="14" t="s">
        <v>34</v>
      </c>
      <c r="H34" s="7" t="s">
        <v>129</v>
      </c>
      <c r="I34" s="13"/>
      <c r="J34" s="119"/>
      <c r="K34" s="11">
        <v>3</v>
      </c>
      <c r="L34" s="11">
        <v>1</v>
      </c>
      <c r="M34" s="125"/>
      <c r="N34" s="108"/>
      <c r="O34" s="111"/>
    </row>
    <row r="35" spans="1:15" ht="89.25" customHeight="1" x14ac:dyDescent="0.25">
      <c r="A35" s="95">
        <v>2</v>
      </c>
      <c r="B35" s="88" t="s">
        <v>112</v>
      </c>
      <c r="C35" s="88">
        <f t="shared" si="0"/>
        <v>24</v>
      </c>
      <c r="D35" s="35" t="s">
        <v>12</v>
      </c>
      <c r="E35" s="74"/>
      <c r="F35" s="35" t="s">
        <v>133</v>
      </c>
      <c r="G35" s="35" t="s">
        <v>92</v>
      </c>
      <c r="H35" s="35" t="s">
        <v>139</v>
      </c>
      <c r="I35" s="127" t="s">
        <v>141</v>
      </c>
      <c r="J35" s="116" t="s">
        <v>146</v>
      </c>
      <c r="K35" s="11">
        <v>1</v>
      </c>
      <c r="L35" s="11">
        <v>1</v>
      </c>
      <c r="M35" s="43" t="s">
        <v>148</v>
      </c>
      <c r="N35" s="106" t="str">
        <f t="shared" ref="N35" si="1">$N$26</f>
        <v>niveau d'intégration dans les documents d'urbanisme des 5 communes</v>
      </c>
      <c r="O35" s="109">
        <v>0.6</v>
      </c>
    </row>
    <row r="36" spans="1:15" ht="44.25" customHeight="1" x14ac:dyDescent="0.25">
      <c r="A36" s="95">
        <v>2</v>
      </c>
      <c r="B36" s="88" t="s">
        <v>112</v>
      </c>
      <c r="C36" s="88">
        <f t="shared" si="0"/>
        <v>25</v>
      </c>
      <c r="D36" s="35" t="s">
        <v>12</v>
      </c>
      <c r="E36" s="74"/>
      <c r="F36" s="35" t="s">
        <v>134</v>
      </c>
      <c r="G36" s="35" t="s">
        <v>92</v>
      </c>
      <c r="H36" s="35" t="s">
        <v>139</v>
      </c>
      <c r="I36" s="137"/>
      <c r="J36" s="118"/>
      <c r="K36" s="11">
        <v>1</v>
      </c>
      <c r="L36" s="11">
        <v>1</v>
      </c>
      <c r="M36" s="43" t="s">
        <v>148</v>
      </c>
      <c r="N36" s="108"/>
      <c r="O36" s="111"/>
    </row>
    <row r="37" spans="1:15" ht="72.75" customHeight="1" x14ac:dyDescent="0.25">
      <c r="A37" s="95">
        <v>2</v>
      </c>
      <c r="B37" s="88" t="s">
        <v>112</v>
      </c>
      <c r="C37" s="88">
        <f t="shared" si="0"/>
        <v>26</v>
      </c>
      <c r="D37" s="35" t="s">
        <v>39</v>
      </c>
      <c r="E37" s="100" t="s">
        <v>275</v>
      </c>
      <c r="F37" s="35" t="s">
        <v>140</v>
      </c>
      <c r="G37" s="35" t="s">
        <v>92</v>
      </c>
      <c r="H37" s="35" t="s">
        <v>138</v>
      </c>
      <c r="I37" s="35" t="s">
        <v>143</v>
      </c>
      <c r="J37" s="58" t="s">
        <v>145</v>
      </c>
      <c r="K37" s="11">
        <v>2</v>
      </c>
      <c r="L37" s="11">
        <v>2</v>
      </c>
      <c r="M37" s="43" t="s">
        <v>148</v>
      </c>
      <c r="N37" s="42" t="s">
        <v>293</v>
      </c>
      <c r="O37" s="105">
        <v>0.25</v>
      </c>
    </row>
    <row r="38" spans="1:15" ht="51" x14ac:dyDescent="0.25">
      <c r="A38" s="95">
        <v>2</v>
      </c>
      <c r="B38" s="88" t="s">
        <v>112</v>
      </c>
      <c r="C38" s="88">
        <f t="shared" si="0"/>
        <v>27</v>
      </c>
      <c r="D38" s="35" t="s">
        <v>39</v>
      </c>
      <c r="E38" s="74">
        <v>27</v>
      </c>
      <c r="F38" s="35" t="s">
        <v>135</v>
      </c>
      <c r="G38" s="35" t="s">
        <v>92</v>
      </c>
      <c r="H38" s="35" t="s">
        <v>138</v>
      </c>
      <c r="I38" s="35" t="s">
        <v>144</v>
      </c>
      <c r="J38" s="58"/>
      <c r="K38" s="11">
        <v>2</v>
      </c>
      <c r="L38" s="11">
        <v>2</v>
      </c>
      <c r="M38" s="43" t="s">
        <v>148</v>
      </c>
      <c r="N38" s="42" t="s">
        <v>294</v>
      </c>
      <c r="O38" s="105">
        <v>0</v>
      </c>
    </row>
    <row r="39" spans="1:15" ht="38.25" x14ac:dyDescent="0.25">
      <c r="A39" s="95">
        <v>2</v>
      </c>
      <c r="B39" s="88" t="s">
        <v>112</v>
      </c>
      <c r="C39" s="88">
        <f t="shared" si="0"/>
        <v>28</v>
      </c>
      <c r="D39" s="35" t="s">
        <v>36</v>
      </c>
      <c r="E39" s="74"/>
      <c r="F39" s="35" t="s">
        <v>136</v>
      </c>
      <c r="G39" s="35" t="s">
        <v>92</v>
      </c>
      <c r="H39" s="35" t="s">
        <v>138</v>
      </c>
      <c r="I39" s="35" t="s">
        <v>142</v>
      </c>
      <c r="J39" s="58" t="s">
        <v>147</v>
      </c>
      <c r="K39" s="11">
        <v>3</v>
      </c>
      <c r="L39" s="11">
        <v>2</v>
      </c>
      <c r="M39" s="43" t="s">
        <v>148</v>
      </c>
      <c r="N39" s="42" t="s">
        <v>295</v>
      </c>
      <c r="O39" s="105">
        <v>0</v>
      </c>
    </row>
    <row r="40" spans="1:15" ht="89.25" x14ac:dyDescent="0.25">
      <c r="A40" s="95">
        <v>2</v>
      </c>
      <c r="B40" s="89" t="s">
        <v>137</v>
      </c>
      <c r="C40" s="89">
        <f t="shared" si="0"/>
        <v>29</v>
      </c>
      <c r="D40" s="37" t="s">
        <v>12</v>
      </c>
      <c r="E40" s="74"/>
      <c r="F40" s="35" t="s">
        <v>149</v>
      </c>
      <c r="G40" s="35" t="s">
        <v>92</v>
      </c>
      <c r="H40" s="35"/>
      <c r="I40" s="37" t="s">
        <v>158</v>
      </c>
      <c r="J40" s="58" t="s">
        <v>146</v>
      </c>
      <c r="K40" s="11">
        <v>1</v>
      </c>
      <c r="L40" s="11">
        <v>3</v>
      </c>
      <c r="M40" s="4" t="s">
        <v>161</v>
      </c>
      <c r="N40" s="74" t="s">
        <v>290</v>
      </c>
      <c r="O40" s="105">
        <v>0</v>
      </c>
    </row>
    <row r="41" spans="1:15" ht="48" customHeight="1" x14ac:dyDescent="0.25">
      <c r="A41" s="95">
        <v>2</v>
      </c>
      <c r="B41" s="89" t="s">
        <v>137</v>
      </c>
      <c r="C41" s="89">
        <f t="shared" si="0"/>
        <v>30</v>
      </c>
      <c r="D41" s="35" t="s">
        <v>39</v>
      </c>
      <c r="E41" s="100" t="s">
        <v>271</v>
      </c>
      <c r="F41" s="35" t="s">
        <v>150</v>
      </c>
      <c r="G41" s="35" t="s">
        <v>34</v>
      </c>
      <c r="H41" s="35" t="s">
        <v>153</v>
      </c>
      <c r="I41" s="37"/>
      <c r="J41" s="58" t="s">
        <v>160</v>
      </c>
      <c r="K41" s="11">
        <v>3</v>
      </c>
      <c r="L41" s="11">
        <v>3</v>
      </c>
      <c r="M41" s="4" t="s">
        <v>162</v>
      </c>
      <c r="N41" s="42" t="s">
        <v>296</v>
      </c>
      <c r="O41" s="105">
        <v>0</v>
      </c>
    </row>
    <row r="42" spans="1:15" ht="69.75" customHeight="1" x14ac:dyDescent="0.25">
      <c r="A42" s="95">
        <v>2</v>
      </c>
      <c r="B42" s="89" t="s">
        <v>137</v>
      </c>
      <c r="C42" s="89">
        <f t="shared" si="0"/>
        <v>31</v>
      </c>
      <c r="D42" s="35" t="s">
        <v>39</v>
      </c>
      <c r="E42" s="74"/>
      <c r="F42" s="35" t="s">
        <v>151</v>
      </c>
      <c r="G42" s="35" t="s">
        <v>34</v>
      </c>
      <c r="H42" s="35" t="s">
        <v>152</v>
      </c>
      <c r="I42" s="37" t="s">
        <v>157</v>
      </c>
      <c r="J42" s="58"/>
      <c r="K42" s="11">
        <v>3</v>
      </c>
      <c r="L42" s="11">
        <v>3</v>
      </c>
      <c r="M42" s="4" t="s">
        <v>163</v>
      </c>
      <c r="N42" s="42" t="s">
        <v>297</v>
      </c>
      <c r="O42" s="105">
        <v>0</v>
      </c>
    </row>
    <row r="43" spans="1:15" ht="63.75" x14ac:dyDescent="0.25">
      <c r="A43" s="95">
        <v>2</v>
      </c>
      <c r="B43" s="89" t="s">
        <v>137</v>
      </c>
      <c r="C43" s="89">
        <f t="shared" si="0"/>
        <v>32</v>
      </c>
      <c r="D43" s="35" t="s">
        <v>36</v>
      </c>
      <c r="E43" s="74"/>
      <c r="F43" s="35" t="s">
        <v>154</v>
      </c>
      <c r="G43" s="35" t="s">
        <v>155</v>
      </c>
      <c r="H43" s="35" t="s">
        <v>156</v>
      </c>
      <c r="I43" s="37"/>
      <c r="J43" s="58" t="s">
        <v>159</v>
      </c>
      <c r="K43" s="11">
        <v>2</v>
      </c>
      <c r="L43" s="11">
        <v>3</v>
      </c>
      <c r="M43" s="4" t="s">
        <v>162</v>
      </c>
      <c r="N43" s="42" t="s">
        <v>298</v>
      </c>
      <c r="O43" s="105">
        <v>0</v>
      </c>
    </row>
    <row r="44" spans="1:15" ht="25.5" x14ac:dyDescent="0.25">
      <c r="A44" s="93">
        <v>3</v>
      </c>
      <c r="B44" s="6" t="s">
        <v>164</v>
      </c>
      <c r="C44" s="6">
        <f t="shared" si="0"/>
        <v>33</v>
      </c>
      <c r="D44" s="37" t="s">
        <v>12</v>
      </c>
      <c r="E44" s="74"/>
      <c r="F44" s="35" t="s">
        <v>165</v>
      </c>
      <c r="G44" s="35" t="s">
        <v>92</v>
      </c>
      <c r="H44" s="35" t="s">
        <v>175</v>
      </c>
      <c r="I44" s="58" t="s">
        <v>262</v>
      </c>
      <c r="J44" s="58"/>
      <c r="K44" s="11">
        <v>2</v>
      </c>
      <c r="L44" s="11">
        <v>1</v>
      </c>
      <c r="M44" s="4" t="s">
        <v>222</v>
      </c>
      <c r="N44" s="42"/>
      <c r="O44" s="105">
        <v>1</v>
      </c>
    </row>
    <row r="45" spans="1:15" ht="69" customHeight="1" x14ac:dyDescent="0.25">
      <c r="A45" s="93">
        <v>3</v>
      </c>
      <c r="B45" s="6" t="s">
        <v>164</v>
      </c>
      <c r="C45" s="6">
        <f t="shared" si="0"/>
        <v>34</v>
      </c>
      <c r="D45" s="35" t="s">
        <v>39</v>
      </c>
      <c r="E45" s="74"/>
      <c r="F45" s="35" t="s">
        <v>166</v>
      </c>
      <c r="G45" s="35" t="s">
        <v>174</v>
      </c>
      <c r="H45" s="35" t="s">
        <v>175</v>
      </c>
      <c r="I45" s="115" t="s">
        <v>177</v>
      </c>
      <c r="J45" s="58" t="s">
        <v>180</v>
      </c>
      <c r="K45" s="11">
        <v>1</v>
      </c>
      <c r="L45" s="11">
        <v>1</v>
      </c>
      <c r="M45" s="4" t="s">
        <v>222</v>
      </c>
      <c r="N45" s="42"/>
      <c r="O45" s="105"/>
    </row>
    <row r="46" spans="1:15" ht="38.25" x14ac:dyDescent="0.25">
      <c r="A46" s="93">
        <v>3</v>
      </c>
      <c r="B46" s="6" t="s">
        <v>164</v>
      </c>
      <c r="C46" s="6">
        <f t="shared" si="0"/>
        <v>35</v>
      </c>
      <c r="D46" s="35" t="s">
        <v>36</v>
      </c>
      <c r="E46" s="74"/>
      <c r="F46" s="35" t="s">
        <v>167</v>
      </c>
      <c r="G46" s="35" t="s">
        <v>95</v>
      </c>
      <c r="H46" s="35" t="s">
        <v>176</v>
      </c>
      <c r="I46" s="115"/>
      <c r="J46" s="58"/>
      <c r="K46" s="11">
        <v>3</v>
      </c>
      <c r="L46" s="11">
        <v>2</v>
      </c>
      <c r="M46" s="4" t="s">
        <v>222</v>
      </c>
      <c r="N46" s="42"/>
      <c r="O46" s="105"/>
    </row>
    <row r="47" spans="1:15" ht="59.25" customHeight="1" x14ac:dyDescent="0.25">
      <c r="A47" s="93">
        <v>3</v>
      </c>
      <c r="B47" s="6" t="s">
        <v>164</v>
      </c>
      <c r="C47" s="6">
        <f t="shared" si="0"/>
        <v>36</v>
      </c>
      <c r="D47" s="35" t="s">
        <v>36</v>
      </c>
      <c r="E47" s="74"/>
      <c r="F47" s="35" t="s">
        <v>168</v>
      </c>
      <c r="G47" s="35" t="s">
        <v>95</v>
      </c>
      <c r="H47" s="35" t="s">
        <v>176</v>
      </c>
      <c r="I47" s="35" t="s">
        <v>178</v>
      </c>
      <c r="J47" s="58" t="s">
        <v>181</v>
      </c>
      <c r="K47" s="11">
        <v>1</v>
      </c>
      <c r="L47" s="11">
        <v>1</v>
      </c>
      <c r="M47" s="4" t="s">
        <v>222</v>
      </c>
      <c r="N47" s="42" t="s">
        <v>299</v>
      </c>
      <c r="O47" s="105">
        <v>0</v>
      </c>
    </row>
    <row r="48" spans="1:15" ht="59.25" customHeight="1" x14ac:dyDescent="0.25">
      <c r="A48" s="93">
        <v>3</v>
      </c>
      <c r="B48" s="6" t="s">
        <v>164</v>
      </c>
      <c r="C48" s="6">
        <f t="shared" si="0"/>
        <v>37</v>
      </c>
      <c r="D48" s="35" t="s">
        <v>36</v>
      </c>
      <c r="E48" s="74"/>
      <c r="F48" s="35" t="s">
        <v>169</v>
      </c>
      <c r="G48" s="35" t="s">
        <v>95</v>
      </c>
      <c r="H48" s="35" t="s">
        <v>176</v>
      </c>
      <c r="I48" s="35" t="s">
        <v>179</v>
      </c>
      <c r="J48" s="58"/>
      <c r="K48" s="11">
        <v>2</v>
      </c>
      <c r="L48" s="11">
        <v>2</v>
      </c>
      <c r="M48" s="4" t="s">
        <v>222</v>
      </c>
      <c r="N48" s="42" t="s">
        <v>300</v>
      </c>
      <c r="O48" s="105">
        <v>0.33</v>
      </c>
    </row>
    <row r="49" spans="1:15" ht="55.5" customHeight="1" x14ac:dyDescent="0.25">
      <c r="A49" s="93">
        <v>3</v>
      </c>
      <c r="B49" s="6" t="s">
        <v>164</v>
      </c>
      <c r="C49" s="6">
        <f t="shared" si="0"/>
        <v>38</v>
      </c>
      <c r="D49" s="35" t="s">
        <v>36</v>
      </c>
      <c r="E49" s="74"/>
      <c r="F49" s="35" t="s">
        <v>170</v>
      </c>
      <c r="G49" s="35" t="s">
        <v>95</v>
      </c>
      <c r="H49" s="35" t="s">
        <v>176</v>
      </c>
      <c r="I49" s="37"/>
      <c r="J49" s="58"/>
      <c r="K49" s="103">
        <v>3</v>
      </c>
      <c r="L49" s="11">
        <v>2</v>
      </c>
      <c r="M49" s="4" t="s">
        <v>222</v>
      </c>
      <c r="N49" s="42"/>
      <c r="O49" s="105"/>
    </row>
    <row r="50" spans="1:15" ht="84" customHeight="1" x14ac:dyDescent="0.25">
      <c r="A50" s="93">
        <v>3</v>
      </c>
      <c r="B50" s="68" t="s">
        <v>171</v>
      </c>
      <c r="C50" s="68">
        <f t="shared" si="0"/>
        <v>39</v>
      </c>
      <c r="D50" s="37" t="s">
        <v>12</v>
      </c>
      <c r="E50" s="74"/>
      <c r="F50" s="35" t="s">
        <v>182</v>
      </c>
      <c r="G50" s="35" t="s">
        <v>92</v>
      </c>
      <c r="H50" s="35" t="s">
        <v>188</v>
      </c>
      <c r="I50" s="32" t="s">
        <v>263</v>
      </c>
      <c r="J50" s="58"/>
      <c r="K50" s="11">
        <v>1</v>
      </c>
      <c r="L50" s="11">
        <v>2</v>
      </c>
      <c r="M50" s="4" t="s">
        <v>221</v>
      </c>
      <c r="N50" s="99" t="s">
        <v>301</v>
      </c>
      <c r="O50" s="105">
        <v>0.65</v>
      </c>
    </row>
    <row r="51" spans="1:15" ht="84" customHeight="1" x14ac:dyDescent="0.25">
      <c r="A51" s="93">
        <v>3</v>
      </c>
      <c r="B51" s="68" t="s">
        <v>171</v>
      </c>
      <c r="C51" s="68">
        <f t="shared" si="0"/>
        <v>40</v>
      </c>
      <c r="D51" s="35" t="s">
        <v>39</v>
      </c>
      <c r="E51" s="74"/>
      <c r="F51" s="35" t="s">
        <v>264</v>
      </c>
      <c r="G51" s="35" t="s">
        <v>95</v>
      </c>
      <c r="H51" s="35" t="s">
        <v>191</v>
      </c>
      <c r="I51" s="67" t="s">
        <v>265</v>
      </c>
      <c r="J51" s="58" t="s">
        <v>197</v>
      </c>
      <c r="K51" s="11">
        <v>2</v>
      </c>
      <c r="L51" s="11">
        <v>1</v>
      </c>
      <c r="M51" s="4" t="s">
        <v>221</v>
      </c>
      <c r="N51" s="42" t="s">
        <v>308</v>
      </c>
      <c r="O51" s="105">
        <v>0</v>
      </c>
    </row>
    <row r="52" spans="1:15" ht="54" customHeight="1" x14ac:dyDescent="0.25">
      <c r="A52" s="93">
        <v>3</v>
      </c>
      <c r="B52" s="68" t="s">
        <v>171</v>
      </c>
      <c r="C52" s="68">
        <f t="shared" si="0"/>
        <v>41</v>
      </c>
      <c r="D52" s="35" t="s">
        <v>39</v>
      </c>
      <c r="E52" s="74"/>
      <c r="F52" s="35" t="s">
        <v>198</v>
      </c>
      <c r="G52" s="35" t="s">
        <v>190</v>
      </c>
      <c r="H52" s="35" t="s">
        <v>189</v>
      </c>
      <c r="I52" s="37"/>
      <c r="J52" s="58"/>
      <c r="K52" s="11">
        <v>2</v>
      </c>
      <c r="L52" s="11">
        <v>1</v>
      </c>
      <c r="M52" s="4" t="s">
        <v>221</v>
      </c>
      <c r="N52" s="42" t="s">
        <v>302</v>
      </c>
      <c r="O52" s="105">
        <v>0</v>
      </c>
    </row>
    <row r="53" spans="1:15" ht="96.75" customHeight="1" x14ac:dyDescent="0.25">
      <c r="A53" s="93">
        <v>3</v>
      </c>
      <c r="B53" s="68" t="s">
        <v>171</v>
      </c>
      <c r="C53" s="68">
        <f t="shared" si="0"/>
        <v>42</v>
      </c>
      <c r="D53" s="35" t="s">
        <v>36</v>
      </c>
      <c r="E53" s="74"/>
      <c r="F53" s="35" t="s">
        <v>183</v>
      </c>
      <c r="G53" s="35" t="s">
        <v>186</v>
      </c>
      <c r="H53" s="35" t="s">
        <v>192</v>
      </c>
      <c r="I53" s="138" t="s">
        <v>195</v>
      </c>
      <c r="J53" s="58" t="s">
        <v>266</v>
      </c>
      <c r="K53" s="11">
        <v>1</v>
      </c>
      <c r="L53" s="11">
        <v>3</v>
      </c>
      <c r="M53" s="4" t="s">
        <v>221</v>
      </c>
      <c r="N53" s="42" t="s">
        <v>303</v>
      </c>
      <c r="O53" s="105">
        <v>0</v>
      </c>
    </row>
    <row r="54" spans="1:15" ht="72" customHeight="1" x14ac:dyDescent="0.25">
      <c r="A54" s="93">
        <v>3</v>
      </c>
      <c r="B54" s="68" t="s">
        <v>171</v>
      </c>
      <c r="C54" s="68">
        <f t="shared" si="0"/>
        <v>43</v>
      </c>
      <c r="D54" s="35" t="s">
        <v>36</v>
      </c>
      <c r="E54" s="74"/>
      <c r="F54" s="10" t="s">
        <v>184</v>
      </c>
      <c r="G54" s="35" t="s">
        <v>186</v>
      </c>
      <c r="H54" s="35" t="s">
        <v>192</v>
      </c>
      <c r="I54" s="139"/>
      <c r="J54" s="58"/>
      <c r="K54" s="11">
        <v>2</v>
      </c>
      <c r="L54" s="11">
        <v>3</v>
      </c>
      <c r="M54" s="4" t="s">
        <v>221</v>
      </c>
      <c r="N54" s="42" t="s">
        <v>304</v>
      </c>
      <c r="O54" s="105">
        <v>0</v>
      </c>
    </row>
    <row r="55" spans="1:15" ht="74.25" customHeight="1" x14ac:dyDescent="0.25">
      <c r="A55" s="93">
        <v>3</v>
      </c>
      <c r="B55" s="68" t="s">
        <v>171</v>
      </c>
      <c r="C55" s="68">
        <f t="shared" si="0"/>
        <v>44</v>
      </c>
      <c r="D55" s="35" t="s">
        <v>36</v>
      </c>
      <c r="E55" s="74"/>
      <c r="F55" s="35" t="s">
        <v>185</v>
      </c>
      <c r="G55" s="35" t="s">
        <v>186</v>
      </c>
      <c r="H55" s="35" t="s">
        <v>192</v>
      </c>
      <c r="I55" s="140"/>
      <c r="J55" s="58"/>
      <c r="K55" s="11">
        <v>2</v>
      </c>
      <c r="L55" s="11">
        <v>3</v>
      </c>
      <c r="M55" s="4" t="s">
        <v>221</v>
      </c>
      <c r="N55" s="42" t="s">
        <v>305</v>
      </c>
      <c r="O55" s="105">
        <v>0</v>
      </c>
    </row>
    <row r="56" spans="1:15" ht="57" customHeight="1" x14ac:dyDescent="0.25">
      <c r="A56" s="93">
        <v>3</v>
      </c>
      <c r="B56" s="90" t="s">
        <v>172</v>
      </c>
      <c r="C56" s="90">
        <f t="shared" si="0"/>
        <v>45</v>
      </c>
      <c r="D56" s="37" t="s">
        <v>12</v>
      </c>
      <c r="E56" s="74"/>
      <c r="F56" s="35" t="s">
        <v>267</v>
      </c>
      <c r="G56" s="35" t="s">
        <v>92</v>
      </c>
      <c r="H56" s="35" t="s">
        <v>207</v>
      </c>
      <c r="I56" s="127" t="s">
        <v>208</v>
      </c>
      <c r="J56" s="116" t="s">
        <v>119</v>
      </c>
      <c r="K56" s="11">
        <v>1</v>
      </c>
      <c r="L56" s="11">
        <v>1</v>
      </c>
      <c r="M56" s="4" t="s">
        <v>213</v>
      </c>
      <c r="N56" s="74" t="s">
        <v>290</v>
      </c>
      <c r="O56" s="105">
        <v>0</v>
      </c>
    </row>
    <row r="57" spans="1:15" ht="56.25" customHeight="1" x14ac:dyDescent="0.25">
      <c r="A57" s="93">
        <v>3</v>
      </c>
      <c r="B57" s="90" t="s">
        <v>172</v>
      </c>
      <c r="C57" s="141">
        <f t="shared" si="0"/>
        <v>46</v>
      </c>
      <c r="D57" s="130" t="s">
        <v>12</v>
      </c>
      <c r="E57" s="71"/>
      <c r="F57" s="35" t="s">
        <v>201</v>
      </c>
      <c r="G57" s="35" t="s">
        <v>92</v>
      </c>
      <c r="H57" s="35" t="s">
        <v>207</v>
      </c>
      <c r="I57" s="137"/>
      <c r="J57" s="117"/>
      <c r="K57" s="11">
        <v>2</v>
      </c>
      <c r="L57" s="11">
        <v>1</v>
      </c>
      <c r="M57" s="4" t="s">
        <v>215</v>
      </c>
      <c r="N57" s="74" t="s">
        <v>290</v>
      </c>
      <c r="O57" s="105">
        <v>0</v>
      </c>
    </row>
    <row r="58" spans="1:15" ht="38.25" x14ac:dyDescent="0.25">
      <c r="A58" s="93">
        <v>3</v>
      </c>
      <c r="B58" s="90" t="s">
        <v>172</v>
      </c>
      <c r="C58" s="142"/>
      <c r="D58" s="131"/>
      <c r="E58" s="72"/>
      <c r="F58" s="35" t="s">
        <v>202</v>
      </c>
      <c r="G58" s="35" t="s">
        <v>92</v>
      </c>
      <c r="H58" s="35" t="s">
        <v>207</v>
      </c>
      <c r="I58" s="127" t="s">
        <v>209</v>
      </c>
      <c r="J58" s="117"/>
      <c r="K58" s="11">
        <v>2</v>
      </c>
      <c r="L58" s="11">
        <v>1</v>
      </c>
      <c r="M58" s="4" t="s">
        <v>216</v>
      </c>
      <c r="N58" s="74" t="s">
        <v>290</v>
      </c>
      <c r="O58" s="105">
        <v>0</v>
      </c>
    </row>
    <row r="59" spans="1:15" ht="38.25" x14ac:dyDescent="0.25">
      <c r="A59" s="94">
        <v>3</v>
      </c>
      <c r="B59" s="91" t="s">
        <v>172</v>
      </c>
      <c r="C59" s="143"/>
      <c r="D59" s="132"/>
      <c r="E59" s="73"/>
      <c r="F59" s="35" t="s">
        <v>204</v>
      </c>
      <c r="G59" s="35" t="s">
        <v>92</v>
      </c>
      <c r="H59" s="35" t="s">
        <v>207</v>
      </c>
      <c r="I59" s="137"/>
      <c r="J59" s="118"/>
      <c r="K59" s="11">
        <v>2</v>
      </c>
      <c r="L59" s="11">
        <v>1</v>
      </c>
      <c r="M59" s="4" t="s">
        <v>217</v>
      </c>
      <c r="N59" s="74" t="s">
        <v>290</v>
      </c>
      <c r="O59" s="105">
        <v>0</v>
      </c>
    </row>
    <row r="60" spans="1:15" ht="38.25" x14ac:dyDescent="0.25">
      <c r="A60" s="93">
        <v>3</v>
      </c>
      <c r="B60" s="90" t="s">
        <v>172</v>
      </c>
      <c r="C60" s="90">
        <f>+C57+1</f>
        <v>47</v>
      </c>
      <c r="D60" s="37" t="s">
        <v>12</v>
      </c>
      <c r="E60" s="74"/>
      <c r="F60" s="35" t="s">
        <v>203</v>
      </c>
      <c r="G60" s="35" t="s">
        <v>92</v>
      </c>
      <c r="H60" s="35" t="s">
        <v>207</v>
      </c>
      <c r="I60" s="35" t="s">
        <v>211</v>
      </c>
      <c r="J60" s="58" t="s">
        <v>28</v>
      </c>
      <c r="K60" s="11">
        <v>3</v>
      </c>
      <c r="L60" s="11">
        <v>1</v>
      </c>
      <c r="M60" s="4" t="s">
        <v>218</v>
      </c>
      <c r="N60" s="74" t="s">
        <v>290</v>
      </c>
      <c r="O60" s="105">
        <v>0</v>
      </c>
    </row>
    <row r="61" spans="1:15" ht="58.5" customHeight="1" x14ac:dyDescent="0.25">
      <c r="A61" s="93">
        <v>3</v>
      </c>
      <c r="B61" s="90" t="s">
        <v>172</v>
      </c>
      <c r="C61" s="90">
        <f t="shared" si="0"/>
        <v>48</v>
      </c>
      <c r="D61" s="35" t="s">
        <v>36</v>
      </c>
      <c r="E61" s="74">
        <v>48</v>
      </c>
      <c r="F61" s="35" t="s">
        <v>205</v>
      </c>
      <c r="G61" s="35" t="s">
        <v>95</v>
      </c>
      <c r="H61" s="35" t="s">
        <v>207</v>
      </c>
      <c r="I61" s="37"/>
      <c r="J61" s="58"/>
      <c r="K61" s="11">
        <v>2</v>
      </c>
      <c r="L61" s="11">
        <v>2</v>
      </c>
      <c r="M61" s="4" t="s">
        <v>219</v>
      </c>
      <c r="N61" s="42" t="s">
        <v>306</v>
      </c>
      <c r="O61" s="105">
        <v>0</v>
      </c>
    </row>
    <row r="62" spans="1:15" ht="61.5" customHeight="1" x14ac:dyDescent="0.25">
      <c r="A62" s="93">
        <v>3</v>
      </c>
      <c r="B62" s="90" t="s">
        <v>172</v>
      </c>
      <c r="C62" s="90">
        <f t="shared" si="0"/>
        <v>49</v>
      </c>
      <c r="D62" s="35" t="s">
        <v>36</v>
      </c>
      <c r="E62" s="74"/>
      <c r="F62" s="35" t="s">
        <v>206</v>
      </c>
      <c r="G62" s="35" t="s">
        <v>95</v>
      </c>
      <c r="H62" s="35" t="s">
        <v>207</v>
      </c>
      <c r="I62" s="35" t="s">
        <v>210</v>
      </c>
      <c r="J62" s="58" t="s">
        <v>212</v>
      </c>
      <c r="K62" s="11">
        <v>3</v>
      </c>
      <c r="L62" s="11">
        <v>2</v>
      </c>
      <c r="M62" s="4" t="s">
        <v>220</v>
      </c>
      <c r="N62" s="42"/>
      <c r="O62" s="105"/>
    </row>
    <row r="63" spans="1:15" ht="48" customHeight="1" x14ac:dyDescent="0.25">
      <c r="A63" s="93">
        <v>3</v>
      </c>
      <c r="B63" s="92" t="s">
        <v>173</v>
      </c>
      <c r="C63" s="92">
        <f t="shared" si="0"/>
        <v>50</v>
      </c>
      <c r="D63" s="37" t="s">
        <v>12</v>
      </c>
      <c r="E63" s="74"/>
      <c r="F63" s="35" t="s">
        <v>223</v>
      </c>
      <c r="G63" s="35" t="s">
        <v>92</v>
      </c>
      <c r="H63" s="35" t="s">
        <v>175</v>
      </c>
      <c r="I63" s="115" t="s">
        <v>230</v>
      </c>
      <c r="J63" s="58" t="s">
        <v>232</v>
      </c>
      <c r="K63" s="11">
        <v>2</v>
      </c>
      <c r="L63" s="11">
        <v>2</v>
      </c>
      <c r="M63" s="4" t="s">
        <v>235</v>
      </c>
      <c r="N63" s="74" t="s">
        <v>290</v>
      </c>
      <c r="O63" s="105">
        <v>0</v>
      </c>
    </row>
    <row r="64" spans="1:15" ht="41.25" customHeight="1" x14ac:dyDescent="0.25">
      <c r="A64" s="93">
        <v>3</v>
      </c>
      <c r="B64" s="92" t="s">
        <v>173</v>
      </c>
      <c r="C64" s="92">
        <f t="shared" si="0"/>
        <v>51</v>
      </c>
      <c r="D64" s="37" t="s">
        <v>12</v>
      </c>
      <c r="E64" s="74"/>
      <c r="F64" s="35" t="s">
        <v>224</v>
      </c>
      <c r="G64" s="35" t="s">
        <v>92</v>
      </c>
      <c r="H64" s="35" t="s">
        <v>175</v>
      </c>
      <c r="I64" s="115"/>
      <c r="J64" s="58" t="s">
        <v>232</v>
      </c>
      <c r="K64" s="11">
        <v>2</v>
      </c>
      <c r="L64" s="11">
        <v>2</v>
      </c>
      <c r="M64" s="4" t="s">
        <v>235</v>
      </c>
      <c r="N64" s="74" t="s">
        <v>290</v>
      </c>
      <c r="O64" s="105">
        <v>0</v>
      </c>
    </row>
    <row r="65" spans="1:15" ht="48" customHeight="1" x14ac:dyDescent="0.25">
      <c r="A65" s="93">
        <v>3</v>
      </c>
      <c r="B65" s="92" t="s">
        <v>173</v>
      </c>
      <c r="C65" s="92">
        <f t="shared" ref="C65" si="2">C64+1</f>
        <v>52</v>
      </c>
      <c r="D65" s="35" t="s">
        <v>39</v>
      </c>
      <c r="E65" s="74"/>
      <c r="F65" s="35" t="s">
        <v>225</v>
      </c>
      <c r="G65" s="35" t="s">
        <v>92</v>
      </c>
      <c r="H65" s="35" t="s">
        <v>227</v>
      </c>
      <c r="I65" s="115"/>
      <c r="J65" s="58" t="s">
        <v>231</v>
      </c>
      <c r="K65" s="11">
        <v>3</v>
      </c>
      <c r="L65" s="11">
        <v>2</v>
      </c>
      <c r="M65" s="4" t="s">
        <v>235</v>
      </c>
      <c r="N65" s="42"/>
      <c r="O65" s="105">
        <v>0</v>
      </c>
    </row>
    <row r="66" spans="1:15" ht="63.75" x14ac:dyDescent="0.25">
      <c r="A66" s="93">
        <v>3</v>
      </c>
      <c r="B66" s="92" t="s">
        <v>173</v>
      </c>
      <c r="C66" s="92">
        <f>C65+1</f>
        <v>53</v>
      </c>
      <c r="D66" s="35" t="s">
        <v>36</v>
      </c>
      <c r="E66" s="74"/>
      <c r="F66" s="35" t="s">
        <v>228</v>
      </c>
      <c r="G66" s="35" t="s">
        <v>95</v>
      </c>
      <c r="H66" s="35" t="s">
        <v>229</v>
      </c>
      <c r="I66" s="115"/>
      <c r="J66" s="58" t="s">
        <v>233</v>
      </c>
      <c r="K66" s="11">
        <v>3</v>
      </c>
      <c r="L66" s="11">
        <v>1</v>
      </c>
      <c r="M66" s="4" t="s">
        <v>235</v>
      </c>
      <c r="N66" s="42" t="s">
        <v>307</v>
      </c>
      <c r="O66" s="105">
        <v>0</v>
      </c>
    </row>
  </sheetData>
  <mergeCells count="31">
    <mergeCell ref="J56:J59"/>
    <mergeCell ref="I63:I66"/>
    <mergeCell ref="I45:I46"/>
    <mergeCell ref="I53:I55"/>
    <mergeCell ref="I56:I57"/>
    <mergeCell ref="D57:D59"/>
    <mergeCell ref="C57:C59"/>
    <mergeCell ref="I58:I59"/>
    <mergeCell ref="B13:B15"/>
    <mergeCell ref="A13:A15"/>
    <mergeCell ref="H13:H15"/>
    <mergeCell ref="M13:M15"/>
    <mergeCell ref="G13:G15"/>
    <mergeCell ref="F13:F15"/>
    <mergeCell ref="I17:I19"/>
    <mergeCell ref="M16:M19"/>
    <mergeCell ref="D13:D15"/>
    <mergeCell ref="D26:D30"/>
    <mergeCell ref="D17:D19"/>
    <mergeCell ref="N32:N34"/>
    <mergeCell ref="O32:O34"/>
    <mergeCell ref="N35:N36"/>
    <mergeCell ref="O35:O36"/>
    <mergeCell ref="C17:C19"/>
    <mergeCell ref="I25:I29"/>
    <mergeCell ref="J25:J27"/>
    <mergeCell ref="J32:J34"/>
    <mergeCell ref="C26:C30"/>
    <mergeCell ref="M32:M34"/>
    <mergeCell ref="J35:J36"/>
    <mergeCell ref="I35:I36"/>
  </mergeCells>
  <conditionalFormatting sqref="K4:K5">
    <cfRule type="colorScale" priority="20">
      <colorScale>
        <cfvo type="min"/>
        <cfvo type="percentile" val="50"/>
        <cfvo type="max"/>
        <color rgb="FFF8696B"/>
        <color rgb="FFFFEB84"/>
        <color rgb="FF63BE7B"/>
      </colorScale>
    </cfRule>
  </conditionalFormatting>
  <conditionalFormatting sqref="L4:L5">
    <cfRule type="colorScale" priority="19">
      <colorScale>
        <cfvo type="min"/>
        <cfvo type="percentile" val="50"/>
        <cfvo type="max"/>
        <color rgb="FFF8696B"/>
        <color rgb="FFFFEB84"/>
        <color rgb="FF63BE7B"/>
      </colorScale>
    </cfRule>
  </conditionalFormatting>
  <conditionalFormatting sqref="K7:K8">
    <cfRule type="colorScale" priority="63">
      <colorScale>
        <cfvo type="min"/>
        <cfvo type="percentile" val="50"/>
        <cfvo type="max"/>
        <color rgb="FFF8696B"/>
        <color rgb="FFFFEB84"/>
        <color rgb="FF63BE7B"/>
      </colorScale>
    </cfRule>
  </conditionalFormatting>
  <conditionalFormatting sqref="L7:L8">
    <cfRule type="colorScale" priority="65">
      <colorScale>
        <cfvo type="min"/>
        <cfvo type="percentile" val="50"/>
        <cfvo type="max"/>
        <color rgb="FFF8696B"/>
        <color rgb="FFFFEB84"/>
        <color rgb="FF63BE7B"/>
      </colorScale>
    </cfRule>
  </conditionalFormatting>
  <conditionalFormatting sqref="K7:L8">
    <cfRule type="colorScale" priority="67">
      <colorScale>
        <cfvo type="min"/>
        <cfvo type="percentile" val="50"/>
        <cfvo type="max"/>
        <color rgb="FF63BE7B"/>
        <color rgb="FFFFEB84"/>
        <color rgb="FFF8696B"/>
      </colorScale>
    </cfRule>
  </conditionalFormatting>
  <conditionalFormatting sqref="K9:K204 K6">
    <cfRule type="colorScale" priority="128">
      <colorScale>
        <cfvo type="min"/>
        <cfvo type="percentile" val="50"/>
        <cfvo type="max"/>
        <color rgb="FFF8696B"/>
        <color rgb="FFFFEB84"/>
        <color rgb="FF63BE7B"/>
      </colorScale>
    </cfRule>
  </conditionalFormatting>
  <conditionalFormatting sqref="L9:L204 L6">
    <cfRule type="colorScale" priority="131">
      <colorScale>
        <cfvo type="min"/>
        <cfvo type="percentile" val="50"/>
        <cfvo type="max"/>
        <color rgb="FFF8696B"/>
        <color rgb="FFFFEB84"/>
        <color rgb="FF63BE7B"/>
      </colorScale>
    </cfRule>
  </conditionalFormatting>
  <conditionalFormatting sqref="K9:L102 K4:L6">
    <cfRule type="colorScale" priority="134">
      <colorScale>
        <cfvo type="min"/>
        <cfvo type="percentile" val="50"/>
        <cfvo type="max"/>
        <color rgb="FF63BE7B"/>
        <color rgb="FFFFEB84"/>
        <color rgb="FFF8696B"/>
      </colorScale>
    </cfRule>
  </conditionalFormatting>
  <conditionalFormatting sqref="O67:O204">
    <cfRule type="colorScale" priority="139">
      <colorScale>
        <cfvo type="min"/>
        <cfvo type="percentile" val="50"/>
        <cfvo type="max"/>
        <color rgb="FF63BE7B"/>
        <color rgb="FFFFEB84"/>
        <color rgb="FFF8696B"/>
      </colorScale>
    </cfRule>
  </conditionalFormatting>
  <conditionalFormatting sqref="O67:O220">
    <cfRule type="colorScale" priority="141">
      <colorScale>
        <cfvo type="min"/>
        <cfvo type="percentile" val="50"/>
        <cfvo type="max"/>
        <color rgb="FFF8696B"/>
        <color rgb="FFFFEB84"/>
        <color rgb="FF63BE7B"/>
      </colorScale>
    </cfRule>
  </conditionalFormatting>
  <conditionalFormatting sqref="K4">
    <cfRule type="colorScale" priority="6">
      <colorScale>
        <cfvo type="min"/>
        <cfvo type="percentile" val="50"/>
        <cfvo type="max"/>
        <color rgb="FFF8696B"/>
        <color rgb="FFFFEB84"/>
        <color rgb="FF63BE7B"/>
      </colorScale>
    </cfRule>
  </conditionalFormatting>
  <conditionalFormatting sqref="K4:K66">
    <cfRule type="colorScale" priority="5">
      <colorScale>
        <cfvo type="min"/>
        <cfvo type="percentile" val="50"/>
        <cfvo type="max"/>
        <color rgb="FFF8696B"/>
        <color rgb="FFFFEB84"/>
        <color rgb="FF63BE7B"/>
      </colorScale>
    </cfRule>
  </conditionalFormatting>
  <conditionalFormatting sqref="L4:L66">
    <cfRule type="colorScale" priority="3">
      <colorScale>
        <cfvo type="min"/>
        <cfvo type="max"/>
        <color rgb="FFF8696B"/>
        <color rgb="FFFCFCFF"/>
      </colorScale>
    </cfRule>
  </conditionalFormatting>
  <conditionalFormatting sqref="O3:O32 O35 O37:O66">
    <cfRule type="dataBar" priority="1">
      <dataBar>
        <cfvo type="min"/>
        <cfvo type="max"/>
        <color rgb="FF638EC6"/>
      </dataBar>
      <extLst>
        <ext xmlns:x14="http://schemas.microsoft.com/office/spreadsheetml/2009/9/main" uri="{B025F937-C7B1-47D3-B67F-A62EFF666E3E}">
          <x14:id>{3EAD4260-F792-4518-97B4-781F6E313AA1}</x14:id>
        </ext>
      </extLst>
    </cfRule>
  </conditionalFormatting>
  <pageMargins left="0.7" right="0.7" top="0.75" bottom="0.75" header="0.3" footer="0.3"/>
  <pageSetup paperSize="8" scale="61" fitToHeight="0" orientation="landscape" r:id="rId1"/>
  <rowBreaks count="5" manualBreakCount="5">
    <brk id="15" max="14" man="1"/>
    <brk id="22" max="13" man="1"/>
    <brk id="34" max="14" man="1"/>
    <brk id="43" max="13" man="1"/>
    <brk id="55" max="14" man="1"/>
  </rowBreaks>
  <extLst>
    <ext xmlns:x14="http://schemas.microsoft.com/office/spreadsheetml/2009/9/main" uri="{78C0D931-6437-407d-A8EE-F0AAD7539E65}">
      <x14:conditionalFormattings>
        <x14:conditionalFormatting xmlns:xm="http://schemas.microsoft.com/office/excel/2006/main">
          <x14:cfRule type="dataBar" id="{3EAD4260-F792-4518-97B4-781F6E313AA1}">
            <x14:dataBar minLength="0" maxLength="100" gradient="0">
              <x14:cfvo type="autoMin"/>
              <x14:cfvo type="autoMax"/>
              <x14:negativeFillColor rgb="FFFF0000"/>
              <x14:axisColor rgb="FF000000"/>
            </x14:dataBar>
          </x14:cfRule>
          <xm:sqref>O3:O32 O35 O37:O66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9F39F-2D26-498B-8ADC-1E56A3DA8F04}">
  <dimension ref="A2:M26"/>
  <sheetViews>
    <sheetView topLeftCell="A25" workbookViewId="0">
      <selection activeCell="C5" sqref="C5"/>
    </sheetView>
  </sheetViews>
  <sheetFormatPr baseColWidth="10" defaultRowHeight="15" x14ac:dyDescent="0.25"/>
  <cols>
    <col min="1" max="1" width="4.5703125" bestFit="1" customWidth="1"/>
    <col min="2" max="2" width="10.140625" customWidth="1"/>
    <col min="3" max="3" width="13" customWidth="1"/>
    <col min="4" max="4" width="25.85546875" style="44" customWidth="1"/>
    <col min="5" max="5" width="10.140625" bestFit="1" customWidth="1"/>
    <col min="6" max="6" width="14.5703125" bestFit="1" customWidth="1"/>
    <col min="7" max="7" width="39.140625" bestFit="1" customWidth="1"/>
    <col min="8" max="8" width="23.140625" customWidth="1"/>
    <col min="9" max="9" width="9" bestFit="1" customWidth="1"/>
    <col min="10" max="10" width="11.140625" bestFit="1" customWidth="1"/>
    <col min="11" max="11" width="13.5703125" bestFit="1" customWidth="1"/>
    <col min="12" max="12" width="11.140625" bestFit="1" customWidth="1"/>
    <col min="13" max="13" width="11.7109375" bestFit="1" customWidth="1"/>
  </cols>
  <sheetData>
    <row r="2" spans="1:13" ht="25.5" x14ac:dyDescent="0.25">
      <c r="A2" s="37" t="s">
        <v>0</v>
      </c>
      <c r="B2" s="37" t="s">
        <v>1</v>
      </c>
      <c r="C2" s="37" t="s">
        <v>3</v>
      </c>
      <c r="D2" s="35" t="s">
        <v>2</v>
      </c>
      <c r="E2" s="35" t="s">
        <v>4</v>
      </c>
      <c r="F2" s="35" t="s">
        <v>5</v>
      </c>
      <c r="G2" s="37" t="s">
        <v>33</v>
      </c>
      <c r="H2" s="35" t="s">
        <v>10</v>
      </c>
      <c r="I2" s="17" t="s">
        <v>7</v>
      </c>
      <c r="J2" s="17" t="s">
        <v>6</v>
      </c>
      <c r="K2" s="31" t="s">
        <v>8</v>
      </c>
      <c r="L2" s="17" t="s">
        <v>9</v>
      </c>
      <c r="M2" s="19" t="s">
        <v>22</v>
      </c>
    </row>
    <row r="3" spans="1:13" ht="38.25" x14ac:dyDescent="0.25">
      <c r="A3" s="37"/>
      <c r="B3" s="37"/>
      <c r="C3" s="37"/>
      <c r="D3" s="35"/>
      <c r="E3" s="35"/>
      <c r="F3" s="35"/>
      <c r="G3" s="37"/>
      <c r="H3" s="35"/>
      <c r="I3" s="38" t="s">
        <v>18</v>
      </c>
      <c r="J3" s="38" t="s">
        <v>19</v>
      </c>
      <c r="K3" s="31"/>
      <c r="L3" s="17"/>
      <c r="M3" s="19"/>
    </row>
    <row r="4" spans="1:13" ht="114.75" x14ac:dyDescent="0.25">
      <c r="A4" s="37">
        <v>1</v>
      </c>
      <c r="B4" s="6" t="s">
        <v>11</v>
      </c>
      <c r="C4" s="37" t="s">
        <v>12</v>
      </c>
      <c r="D4" s="35" t="s">
        <v>13</v>
      </c>
      <c r="E4" s="35" t="s">
        <v>14</v>
      </c>
      <c r="F4" s="35" t="s">
        <v>15</v>
      </c>
      <c r="G4" s="35" t="s">
        <v>16</v>
      </c>
      <c r="H4" s="35" t="s">
        <v>17</v>
      </c>
      <c r="I4" s="17">
        <v>2</v>
      </c>
      <c r="J4" s="17">
        <v>2</v>
      </c>
      <c r="K4" s="31" t="s">
        <v>20</v>
      </c>
      <c r="L4" s="38" t="s">
        <v>21</v>
      </c>
      <c r="M4" s="19">
        <v>0</v>
      </c>
    </row>
    <row r="5" spans="1:13" ht="127.5" x14ac:dyDescent="0.25">
      <c r="A5" s="37">
        <v>1</v>
      </c>
      <c r="B5" s="6" t="s">
        <v>11</v>
      </c>
      <c r="C5" s="37" t="s">
        <v>12</v>
      </c>
      <c r="D5" s="35" t="s">
        <v>25</v>
      </c>
      <c r="E5" s="35" t="s">
        <v>14</v>
      </c>
      <c r="F5" s="35" t="s">
        <v>15</v>
      </c>
      <c r="G5" s="35" t="s">
        <v>27</v>
      </c>
      <c r="H5" s="35" t="s">
        <v>29</v>
      </c>
      <c r="I5" s="17">
        <v>1</v>
      </c>
      <c r="J5" s="17">
        <v>1</v>
      </c>
      <c r="K5" s="31" t="s">
        <v>23</v>
      </c>
      <c r="L5" s="38" t="s">
        <v>24</v>
      </c>
      <c r="M5" s="19">
        <v>0.4</v>
      </c>
    </row>
    <row r="6" spans="1:13" ht="114.75" x14ac:dyDescent="0.25">
      <c r="A6" s="37">
        <v>1</v>
      </c>
      <c r="B6" s="6" t="s">
        <v>11</v>
      </c>
      <c r="C6" s="37" t="s">
        <v>12</v>
      </c>
      <c r="D6" s="35" t="s">
        <v>26</v>
      </c>
      <c r="E6" s="35" t="s">
        <v>14</v>
      </c>
      <c r="F6" s="35" t="s">
        <v>15</v>
      </c>
      <c r="G6" s="35" t="s">
        <v>28</v>
      </c>
      <c r="H6" s="35" t="s">
        <v>30</v>
      </c>
      <c r="I6" s="17">
        <v>1</v>
      </c>
      <c r="J6" s="17">
        <v>1</v>
      </c>
      <c r="K6" s="20" t="s">
        <v>31</v>
      </c>
      <c r="L6" s="38" t="s">
        <v>32</v>
      </c>
      <c r="M6" s="19">
        <v>0</v>
      </c>
    </row>
    <row r="7" spans="1:13" ht="63.75" x14ac:dyDescent="0.25">
      <c r="A7" s="7">
        <v>1</v>
      </c>
      <c r="B7" s="8" t="s">
        <v>11</v>
      </c>
      <c r="C7" s="35" t="s">
        <v>39</v>
      </c>
      <c r="D7" s="35" t="s">
        <v>46</v>
      </c>
      <c r="E7" s="35" t="s">
        <v>47</v>
      </c>
      <c r="F7" s="7" t="s">
        <v>15</v>
      </c>
      <c r="G7" s="10" t="s">
        <v>45</v>
      </c>
      <c r="H7" s="7"/>
      <c r="I7" s="17">
        <v>1</v>
      </c>
      <c r="J7" s="17">
        <v>1</v>
      </c>
      <c r="K7" s="21" t="s">
        <v>44</v>
      </c>
      <c r="L7" s="11"/>
      <c r="M7" s="19"/>
    </row>
    <row r="8" spans="1:13" ht="89.25" x14ac:dyDescent="0.25">
      <c r="A8" s="7">
        <v>1</v>
      </c>
      <c r="B8" s="8" t="s">
        <v>11</v>
      </c>
      <c r="C8" s="35" t="s">
        <v>39</v>
      </c>
      <c r="D8" s="35" t="s">
        <v>43</v>
      </c>
      <c r="E8" s="7" t="s">
        <v>34</v>
      </c>
      <c r="F8" s="7" t="s">
        <v>56</v>
      </c>
      <c r="G8" s="7"/>
      <c r="H8" s="7"/>
      <c r="I8" s="11">
        <v>2</v>
      </c>
      <c r="J8" s="11">
        <v>2</v>
      </c>
      <c r="K8" s="22"/>
      <c r="L8" s="11"/>
      <c r="M8" s="19"/>
    </row>
    <row r="9" spans="1:13" ht="102" x14ac:dyDescent="0.25">
      <c r="A9" s="7">
        <v>1</v>
      </c>
      <c r="B9" s="8" t="s">
        <v>11</v>
      </c>
      <c r="C9" s="35" t="s">
        <v>39</v>
      </c>
      <c r="D9" s="35" t="s">
        <v>42</v>
      </c>
      <c r="E9" s="7" t="s">
        <v>34</v>
      </c>
      <c r="F9" s="7" t="s">
        <v>56</v>
      </c>
      <c r="G9" s="7" t="s">
        <v>41</v>
      </c>
      <c r="H9" s="10" t="s">
        <v>40</v>
      </c>
      <c r="I9" s="11">
        <v>1</v>
      </c>
      <c r="J9" s="11">
        <v>1</v>
      </c>
      <c r="K9" s="22"/>
      <c r="L9" s="11"/>
      <c r="M9" s="12"/>
    </row>
    <row r="10" spans="1:13" ht="38.25" x14ac:dyDescent="0.25">
      <c r="A10" s="7">
        <v>1</v>
      </c>
      <c r="B10" s="8" t="s">
        <v>11</v>
      </c>
      <c r="C10" s="35" t="s">
        <v>39</v>
      </c>
      <c r="D10" s="35" t="s">
        <v>38</v>
      </c>
      <c r="E10" s="7" t="s">
        <v>34</v>
      </c>
      <c r="F10" s="7" t="s">
        <v>37</v>
      </c>
      <c r="G10" s="7"/>
      <c r="H10" s="7"/>
      <c r="I10" s="11">
        <v>2</v>
      </c>
      <c r="J10" s="11">
        <v>2</v>
      </c>
      <c r="K10" s="22"/>
      <c r="L10" s="11"/>
      <c r="M10" s="12"/>
    </row>
    <row r="11" spans="1:13" ht="51" x14ac:dyDescent="0.25">
      <c r="A11" s="7">
        <v>1</v>
      </c>
      <c r="B11" s="8" t="s">
        <v>11</v>
      </c>
      <c r="C11" s="35" t="s">
        <v>36</v>
      </c>
      <c r="D11" s="35" t="s">
        <v>35</v>
      </c>
      <c r="E11" s="7" t="s">
        <v>34</v>
      </c>
      <c r="F11" s="35" t="s">
        <v>56</v>
      </c>
      <c r="G11" s="7"/>
      <c r="H11" s="7"/>
      <c r="I11" s="11">
        <v>1</v>
      </c>
      <c r="J11" s="11">
        <v>1</v>
      </c>
      <c r="K11" s="22"/>
      <c r="L11" s="11"/>
      <c r="M11" s="12"/>
    </row>
    <row r="12" spans="1:13" ht="89.25" x14ac:dyDescent="0.25">
      <c r="A12" s="37">
        <v>1</v>
      </c>
      <c r="B12" s="36" t="s">
        <v>48</v>
      </c>
      <c r="C12" s="37" t="s">
        <v>12</v>
      </c>
      <c r="D12" s="35" t="s">
        <v>49</v>
      </c>
      <c r="E12" s="35" t="s">
        <v>14</v>
      </c>
      <c r="F12" s="7" t="s">
        <v>15</v>
      </c>
      <c r="G12" s="35" t="s">
        <v>58</v>
      </c>
      <c r="H12" s="35" t="s">
        <v>63</v>
      </c>
      <c r="I12" s="17">
        <v>1</v>
      </c>
      <c r="J12" s="17">
        <v>1</v>
      </c>
      <c r="K12" s="31" t="s">
        <v>68</v>
      </c>
      <c r="L12" s="17"/>
      <c r="M12" s="19"/>
    </row>
    <row r="13" spans="1:13" ht="51" x14ac:dyDescent="0.25">
      <c r="A13" s="37">
        <v>1</v>
      </c>
      <c r="B13" s="36" t="s">
        <v>48</v>
      </c>
      <c r="C13" s="37" t="s">
        <v>12</v>
      </c>
      <c r="D13" s="35" t="s">
        <v>50</v>
      </c>
      <c r="E13" s="35" t="s">
        <v>14</v>
      </c>
      <c r="F13" s="7" t="s">
        <v>15</v>
      </c>
      <c r="G13" s="10"/>
      <c r="H13" s="35"/>
      <c r="I13" s="17">
        <v>1</v>
      </c>
      <c r="J13" s="17">
        <v>1</v>
      </c>
      <c r="K13" s="31" t="s">
        <v>69</v>
      </c>
      <c r="L13" s="17"/>
      <c r="M13" s="19"/>
    </row>
    <row r="14" spans="1:13" ht="89.25" x14ac:dyDescent="0.25">
      <c r="A14" s="37">
        <v>1</v>
      </c>
      <c r="B14" s="36" t="s">
        <v>48</v>
      </c>
      <c r="C14" s="35" t="s">
        <v>36</v>
      </c>
      <c r="D14" s="35" t="s">
        <v>53</v>
      </c>
      <c r="E14" s="35" t="s">
        <v>14</v>
      </c>
      <c r="F14" s="7" t="s">
        <v>15</v>
      </c>
      <c r="G14" s="35" t="s">
        <v>60</v>
      </c>
      <c r="H14" s="10" t="s">
        <v>63</v>
      </c>
      <c r="I14" s="17">
        <v>2</v>
      </c>
      <c r="J14" s="17">
        <v>2</v>
      </c>
      <c r="K14" s="31" t="s">
        <v>69</v>
      </c>
      <c r="L14" s="17"/>
      <c r="M14" s="19"/>
    </row>
    <row r="15" spans="1:13" ht="76.5" x14ac:dyDescent="0.25">
      <c r="A15" s="37">
        <v>1</v>
      </c>
      <c r="B15" s="36" t="s">
        <v>48</v>
      </c>
      <c r="C15" s="35" t="s">
        <v>36</v>
      </c>
      <c r="D15" s="35" t="s">
        <v>54</v>
      </c>
      <c r="E15" s="35" t="s">
        <v>14</v>
      </c>
      <c r="F15" s="7" t="s">
        <v>15</v>
      </c>
      <c r="G15" s="37" t="s">
        <v>59</v>
      </c>
      <c r="H15" s="35"/>
      <c r="I15" s="17">
        <v>2</v>
      </c>
      <c r="J15" s="17">
        <v>2</v>
      </c>
      <c r="K15" s="31" t="s">
        <v>69</v>
      </c>
      <c r="L15" s="17"/>
      <c r="M15" s="19"/>
    </row>
    <row r="16" spans="1:13" ht="89.25" x14ac:dyDescent="0.25">
      <c r="A16" s="37">
        <v>1</v>
      </c>
      <c r="B16" s="36" t="s">
        <v>48</v>
      </c>
      <c r="C16" s="35" t="s">
        <v>36</v>
      </c>
      <c r="D16" s="35" t="s">
        <v>55</v>
      </c>
      <c r="E16" s="35" t="s">
        <v>14</v>
      </c>
      <c r="F16" s="7" t="s">
        <v>15</v>
      </c>
      <c r="G16" s="35" t="s">
        <v>66</v>
      </c>
      <c r="H16" s="35" t="s">
        <v>62</v>
      </c>
      <c r="I16" s="17">
        <v>2</v>
      </c>
      <c r="J16" s="17">
        <v>2</v>
      </c>
      <c r="K16" s="31" t="s">
        <v>69</v>
      </c>
      <c r="L16" s="17"/>
      <c r="M16" s="19"/>
    </row>
    <row r="17" spans="1:13" ht="114.75" x14ac:dyDescent="0.25">
      <c r="A17" s="144">
        <v>1</v>
      </c>
      <c r="B17" s="145" t="s">
        <v>48</v>
      </c>
      <c r="C17" s="126" t="s">
        <v>39</v>
      </c>
      <c r="D17" s="126" t="s">
        <v>57</v>
      </c>
      <c r="E17" s="126" t="s">
        <v>14</v>
      </c>
      <c r="F17" s="135" t="s">
        <v>15</v>
      </c>
      <c r="G17" s="35" t="s">
        <v>66</v>
      </c>
      <c r="H17" s="35" t="s">
        <v>64</v>
      </c>
      <c r="I17" s="17">
        <v>2</v>
      </c>
      <c r="J17" s="17">
        <v>1</v>
      </c>
      <c r="K17" s="136" t="s">
        <v>69</v>
      </c>
      <c r="L17" s="17"/>
      <c r="M17" s="19"/>
    </row>
    <row r="18" spans="1:13" ht="89.25" x14ac:dyDescent="0.25">
      <c r="A18" s="144"/>
      <c r="B18" s="145"/>
      <c r="C18" s="126"/>
      <c r="D18" s="126"/>
      <c r="E18" s="126"/>
      <c r="F18" s="135"/>
      <c r="G18" s="35" t="s">
        <v>61</v>
      </c>
      <c r="H18" s="35" t="s">
        <v>65</v>
      </c>
      <c r="I18" s="17">
        <v>2</v>
      </c>
      <c r="J18" s="17">
        <v>1</v>
      </c>
      <c r="K18" s="136"/>
      <c r="L18" s="17"/>
      <c r="M18" s="19"/>
    </row>
    <row r="19" spans="1:13" ht="76.5" x14ac:dyDescent="0.25">
      <c r="A19" s="144"/>
      <c r="B19" s="145"/>
      <c r="C19" s="126"/>
      <c r="D19" s="126"/>
      <c r="E19" s="126"/>
      <c r="F19" s="135"/>
      <c r="G19" s="37"/>
      <c r="H19" s="35" t="s">
        <v>67</v>
      </c>
      <c r="I19" s="17">
        <v>2</v>
      </c>
      <c r="J19" s="17">
        <v>1</v>
      </c>
      <c r="K19" s="136"/>
      <c r="L19" s="17"/>
      <c r="M19" s="19"/>
    </row>
    <row r="20" spans="1:13" ht="127.5" x14ac:dyDescent="0.25">
      <c r="A20" s="37"/>
      <c r="B20" s="16" t="s">
        <v>51</v>
      </c>
      <c r="C20" s="35" t="s">
        <v>36</v>
      </c>
      <c r="D20" s="35" t="s">
        <v>70</v>
      </c>
      <c r="E20" s="35" t="s">
        <v>72</v>
      </c>
      <c r="F20" s="35" t="s">
        <v>71</v>
      </c>
      <c r="G20" s="35" t="s">
        <v>79</v>
      </c>
      <c r="H20" s="35" t="s">
        <v>76</v>
      </c>
      <c r="I20" s="17">
        <v>1</v>
      </c>
      <c r="J20" s="17">
        <v>2</v>
      </c>
      <c r="K20" s="128" t="s">
        <v>81</v>
      </c>
      <c r="L20" s="17"/>
      <c r="M20" s="19"/>
    </row>
    <row r="21" spans="1:13" ht="51" x14ac:dyDescent="0.25">
      <c r="A21" s="37"/>
      <c r="B21" s="16" t="s">
        <v>51</v>
      </c>
      <c r="C21" s="35" t="s">
        <v>36</v>
      </c>
      <c r="D21" s="35" t="s">
        <v>73</v>
      </c>
      <c r="E21" s="35" t="s">
        <v>72</v>
      </c>
      <c r="F21" s="35" t="s">
        <v>71</v>
      </c>
      <c r="G21" s="115" t="s">
        <v>80</v>
      </c>
      <c r="H21" s="35" t="s">
        <v>77</v>
      </c>
      <c r="I21" s="17">
        <v>2</v>
      </c>
      <c r="J21" s="17">
        <v>2</v>
      </c>
      <c r="K21" s="128"/>
      <c r="L21" s="17"/>
      <c r="M21" s="19"/>
    </row>
    <row r="22" spans="1:13" ht="89.25" x14ac:dyDescent="0.25">
      <c r="A22" s="37"/>
      <c r="B22" s="16" t="s">
        <v>51</v>
      </c>
      <c r="C22" s="35" t="s">
        <v>36</v>
      </c>
      <c r="D22" s="35" t="s">
        <v>74</v>
      </c>
      <c r="E22" s="35" t="s">
        <v>72</v>
      </c>
      <c r="F22" s="35" t="s">
        <v>71</v>
      </c>
      <c r="G22" s="115"/>
      <c r="H22" s="35" t="s">
        <v>77</v>
      </c>
      <c r="I22" s="17">
        <v>2</v>
      </c>
      <c r="J22" s="17">
        <v>2</v>
      </c>
      <c r="K22" s="128"/>
      <c r="L22" s="17"/>
      <c r="M22" s="19"/>
    </row>
    <row r="23" spans="1:13" ht="76.5" x14ac:dyDescent="0.25">
      <c r="A23" s="25"/>
      <c r="B23" s="24" t="s">
        <v>51</v>
      </c>
      <c r="C23" s="34" t="s">
        <v>36</v>
      </c>
      <c r="D23" s="34" t="s">
        <v>75</v>
      </c>
      <c r="E23" s="34" t="s">
        <v>72</v>
      </c>
      <c r="F23" s="34" t="s">
        <v>71</v>
      </c>
      <c r="G23" s="127"/>
      <c r="H23" s="34" t="s">
        <v>78</v>
      </c>
      <c r="I23" s="26">
        <v>2</v>
      </c>
      <c r="J23" s="26">
        <v>2</v>
      </c>
      <c r="K23" s="129"/>
      <c r="L23" s="26"/>
      <c r="M23" s="27"/>
    </row>
    <row r="24" spans="1:13" ht="255" x14ac:dyDescent="0.25">
      <c r="A24" s="37"/>
      <c r="B24" s="23" t="s">
        <v>52</v>
      </c>
      <c r="C24" s="37" t="s">
        <v>12</v>
      </c>
      <c r="D24" s="35" t="s">
        <v>85</v>
      </c>
      <c r="E24" s="35" t="s">
        <v>72</v>
      </c>
      <c r="F24" s="35" t="s">
        <v>84</v>
      </c>
      <c r="G24" s="35" t="s">
        <v>86</v>
      </c>
      <c r="H24" s="35" t="s">
        <v>87</v>
      </c>
      <c r="I24" s="37">
        <v>1</v>
      </c>
      <c r="J24" s="37">
        <v>1</v>
      </c>
      <c r="K24" s="4" t="s">
        <v>88</v>
      </c>
      <c r="L24" s="37"/>
      <c r="M24" s="5"/>
    </row>
    <row r="25" spans="1:13" ht="89.25" x14ac:dyDescent="0.25">
      <c r="A25" s="37"/>
      <c r="B25" s="23" t="s">
        <v>52</v>
      </c>
      <c r="C25" s="35" t="s">
        <v>39</v>
      </c>
      <c r="D25" s="35" t="s">
        <v>82</v>
      </c>
      <c r="E25" s="35" t="s">
        <v>34</v>
      </c>
      <c r="F25" s="7" t="s">
        <v>56</v>
      </c>
      <c r="G25" s="39"/>
      <c r="H25" s="35"/>
      <c r="I25" s="37">
        <v>3</v>
      </c>
      <c r="J25" s="37">
        <v>3</v>
      </c>
      <c r="K25" s="4" t="s">
        <v>88</v>
      </c>
      <c r="L25" s="37"/>
      <c r="M25" s="5"/>
    </row>
    <row r="26" spans="1:13" ht="191.25" x14ac:dyDescent="0.25">
      <c r="A26" s="37"/>
      <c r="B26" s="23" t="s">
        <v>52</v>
      </c>
      <c r="C26" s="35" t="s">
        <v>36</v>
      </c>
      <c r="D26" s="35" t="s">
        <v>83</v>
      </c>
      <c r="E26" s="35" t="s">
        <v>34</v>
      </c>
      <c r="F26" s="7" t="s">
        <v>56</v>
      </c>
      <c r="G26" s="39"/>
      <c r="H26" s="35"/>
      <c r="I26" s="37">
        <v>3</v>
      </c>
      <c r="J26" s="37">
        <v>3</v>
      </c>
      <c r="K26" s="4" t="s">
        <v>88</v>
      </c>
      <c r="L26" s="37"/>
      <c r="M26" s="5"/>
    </row>
  </sheetData>
  <mergeCells count="9">
    <mergeCell ref="K17:K19"/>
    <mergeCell ref="K20:K23"/>
    <mergeCell ref="G21:G23"/>
    <mergeCell ref="A17:A19"/>
    <mergeCell ref="B17:B19"/>
    <mergeCell ref="C17:C19"/>
    <mergeCell ref="D17:D19"/>
    <mergeCell ref="E17:E19"/>
    <mergeCell ref="F17:F19"/>
  </mergeCells>
  <conditionalFormatting sqref="M3">
    <cfRule type="colorScale" priority="22">
      <colorScale>
        <cfvo type="min"/>
        <cfvo type="percentile" val="50"/>
        <cfvo type="max"/>
        <color rgb="FFF8696B"/>
        <color rgb="FFFFEB84"/>
        <color rgb="FF63BE7B"/>
      </colorScale>
    </cfRule>
  </conditionalFormatting>
  <conditionalFormatting sqref="I8:J11">
    <cfRule type="colorScale" priority="1">
      <colorScale>
        <cfvo type="min"/>
        <cfvo type="percentile" val="50"/>
        <cfvo type="max"/>
        <color rgb="FF63BE7B"/>
        <color rgb="FFFFEB84"/>
        <color rgb="FFF8696B"/>
      </colorScale>
    </cfRule>
  </conditionalFormatting>
  <conditionalFormatting sqref="I4:I5">
    <cfRule type="colorScale" priority="8">
      <colorScale>
        <cfvo type="min"/>
        <cfvo type="percentile" val="50"/>
        <cfvo type="max"/>
        <color rgb="FFF8696B"/>
        <color rgb="FFFFEB84"/>
        <color rgb="FF63BE7B"/>
      </colorScale>
    </cfRule>
  </conditionalFormatting>
  <conditionalFormatting sqref="J4:J5">
    <cfRule type="colorScale" priority="7">
      <colorScale>
        <cfvo type="min"/>
        <cfvo type="percentile" val="50"/>
        <cfvo type="max"/>
        <color rgb="FFF8696B"/>
        <color rgb="FFFFEB84"/>
        <color rgb="FF63BE7B"/>
      </colorScale>
    </cfRule>
  </conditionalFormatting>
  <conditionalFormatting sqref="M4">
    <cfRule type="colorScale" priority="6">
      <colorScale>
        <cfvo type="min"/>
        <cfvo type="percentile" val="50"/>
        <cfvo type="max"/>
        <color rgb="FF63BE7B"/>
        <color rgb="FFFFEB84"/>
        <color rgb="FFF8696B"/>
      </colorScale>
    </cfRule>
  </conditionalFormatting>
  <conditionalFormatting sqref="I8:I11">
    <cfRule type="colorScale" priority="4">
      <colorScale>
        <cfvo type="min"/>
        <cfvo type="percentile" val="50"/>
        <cfvo type="max"/>
        <color rgb="FFF8696B"/>
        <color rgb="FFFFEB84"/>
        <color rgb="FF63BE7B"/>
      </colorScale>
    </cfRule>
  </conditionalFormatting>
  <conditionalFormatting sqref="J8:J11">
    <cfRule type="colorScale" priority="3">
      <colorScale>
        <cfvo type="min"/>
        <cfvo type="percentile" val="50"/>
        <cfvo type="max"/>
        <color rgb="FFF8696B"/>
        <color rgb="FFFFEB84"/>
        <color rgb="FF63BE7B"/>
      </colorScale>
    </cfRule>
  </conditionalFormatting>
  <conditionalFormatting sqref="M9:M11">
    <cfRule type="colorScale" priority="2">
      <colorScale>
        <cfvo type="min"/>
        <cfvo type="percentile" val="50"/>
        <cfvo type="max"/>
        <color rgb="FF63BE7B"/>
        <color rgb="FFFFEB84"/>
        <color rgb="FFF8696B"/>
      </colorScale>
    </cfRule>
  </conditionalFormatting>
  <conditionalFormatting sqref="M9:M11">
    <cfRule type="colorScale" priority="5">
      <colorScale>
        <cfvo type="min"/>
        <cfvo type="percentile" val="50"/>
        <cfvo type="max"/>
        <color rgb="FFF8696B"/>
        <color rgb="FFFFEB84"/>
        <color rgb="FF63BE7B"/>
      </colorScale>
    </cfRule>
  </conditionalFormatting>
  <conditionalFormatting sqref="I12:I26 I6:I7">
    <cfRule type="colorScale" priority="9">
      <colorScale>
        <cfvo type="min"/>
        <cfvo type="percentile" val="50"/>
        <cfvo type="max"/>
        <color rgb="FFF8696B"/>
        <color rgb="FFFFEB84"/>
        <color rgb="FF63BE7B"/>
      </colorScale>
    </cfRule>
  </conditionalFormatting>
  <conditionalFormatting sqref="J12:J26 J6:J7">
    <cfRule type="colorScale" priority="10">
      <colorScale>
        <cfvo type="min"/>
        <cfvo type="percentile" val="50"/>
        <cfvo type="max"/>
        <color rgb="FFF8696B"/>
        <color rgb="FFFFEB84"/>
        <color rgb="FF63BE7B"/>
      </colorScale>
    </cfRule>
  </conditionalFormatting>
  <conditionalFormatting sqref="M12:M26 M5:M8">
    <cfRule type="colorScale" priority="11">
      <colorScale>
        <cfvo type="min"/>
        <cfvo type="percentile" val="50"/>
        <cfvo type="max"/>
        <color rgb="FF63BE7B"/>
        <color rgb="FFFFEB84"/>
        <color rgb="FFF8696B"/>
      </colorScale>
    </cfRule>
  </conditionalFormatting>
  <conditionalFormatting sqref="I12:J26 I4:J7">
    <cfRule type="colorScale" priority="12">
      <colorScale>
        <cfvo type="min"/>
        <cfvo type="percentile" val="50"/>
        <cfvo type="max"/>
        <color rgb="FF63BE7B"/>
        <color rgb="FFFFEB84"/>
        <color rgb="FFF8696B"/>
      </colorScale>
    </cfRule>
  </conditionalFormatting>
  <conditionalFormatting sqref="M12:M26 M4:M8">
    <cfRule type="colorScale" priority="13">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189B5-709B-48B4-B345-931D437E798D}">
  <dimension ref="A1:M25"/>
  <sheetViews>
    <sheetView workbookViewId="0">
      <selection sqref="A1:XFD2"/>
    </sheetView>
  </sheetViews>
  <sheetFormatPr baseColWidth="10" defaultColWidth="10.85546875" defaultRowHeight="15" x14ac:dyDescent="0.25"/>
  <cols>
    <col min="1" max="1" width="5.7109375" style="47" customWidth="1"/>
    <col min="2" max="2" width="10.85546875" style="47"/>
    <col min="3" max="3" width="14.28515625" style="47" customWidth="1"/>
    <col min="4" max="4" width="19.5703125" style="47" customWidth="1"/>
    <col min="5" max="5" width="15" style="47" customWidth="1"/>
    <col min="6" max="6" width="19" style="47" customWidth="1"/>
    <col min="7" max="7" width="27.5703125" style="54" customWidth="1"/>
    <col min="8" max="8" width="30.7109375" style="47" customWidth="1"/>
    <col min="9" max="16384" width="10.85546875" style="47"/>
  </cols>
  <sheetData>
    <row r="1" spans="1:13" ht="25.5" x14ac:dyDescent="0.25">
      <c r="A1" s="35" t="s">
        <v>0</v>
      </c>
      <c r="B1" s="35" t="s">
        <v>1</v>
      </c>
      <c r="C1" s="35" t="s">
        <v>3</v>
      </c>
      <c r="D1" s="35" t="s">
        <v>2</v>
      </c>
      <c r="E1" s="35" t="s">
        <v>4</v>
      </c>
      <c r="F1" s="35" t="s">
        <v>5</v>
      </c>
      <c r="G1" s="32" t="s">
        <v>33</v>
      </c>
      <c r="H1" s="35" t="s">
        <v>10</v>
      </c>
      <c r="I1" s="38" t="s">
        <v>7</v>
      </c>
      <c r="J1" s="38" t="s">
        <v>6</v>
      </c>
      <c r="K1" s="45" t="s">
        <v>8</v>
      </c>
      <c r="L1" s="38" t="s">
        <v>9</v>
      </c>
      <c r="M1" s="46" t="s">
        <v>22</v>
      </c>
    </row>
    <row r="2" spans="1:13" ht="51" x14ac:dyDescent="0.25">
      <c r="A2" s="35"/>
      <c r="B2" s="35"/>
      <c r="C2" s="35"/>
      <c r="D2" s="35"/>
      <c r="E2" s="35"/>
      <c r="F2" s="35"/>
      <c r="G2" s="32"/>
      <c r="H2" s="35"/>
      <c r="I2" s="38" t="s">
        <v>18</v>
      </c>
      <c r="J2" s="38" t="s">
        <v>19</v>
      </c>
      <c r="K2" s="45"/>
      <c r="L2" s="38"/>
      <c r="M2" s="46"/>
    </row>
    <row r="3" spans="1:13" ht="178.5" x14ac:dyDescent="0.25">
      <c r="A3" s="35">
        <v>2</v>
      </c>
      <c r="B3" s="48" t="s">
        <v>89</v>
      </c>
      <c r="C3" s="35" t="s">
        <v>12</v>
      </c>
      <c r="D3" s="35" t="s">
        <v>90</v>
      </c>
      <c r="E3" s="35" t="s">
        <v>92</v>
      </c>
      <c r="F3" s="9" t="s">
        <v>91</v>
      </c>
      <c r="G3" s="32" t="s">
        <v>100</v>
      </c>
      <c r="H3" s="35" t="s">
        <v>103</v>
      </c>
      <c r="I3" s="35">
        <v>1</v>
      </c>
      <c r="J3" s="35">
        <v>2</v>
      </c>
      <c r="K3" s="30" t="s">
        <v>105</v>
      </c>
      <c r="L3" s="35"/>
      <c r="M3" s="49"/>
    </row>
    <row r="4" spans="1:13" ht="63.75" x14ac:dyDescent="0.25">
      <c r="A4" s="35">
        <v>2</v>
      </c>
      <c r="B4" s="48" t="s">
        <v>89</v>
      </c>
      <c r="C4" s="35" t="s">
        <v>39</v>
      </c>
      <c r="D4" s="35" t="s">
        <v>93</v>
      </c>
      <c r="E4" s="35" t="s">
        <v>95</v>
      </c>
      <c r="F4" s="9" t="s">
        <v>97</v>
      </c>
      <c r="G4" s="32" t="s">
        <v>101</v>
      </c>
      <c r="H4" s="146" t="s">
        <v>104</v>
      </c>
      <c r="I4" s="35">
        <v>3</v>
      </c>
      <c r="J4" s="35">
        <v>3</v>
      </c>
      <c r="K4" s="30" t="s">
        <v>105</v>
      </c>
      <c r="L4" s="35"/>
      <c r="M4" s="49"/>
    </row>
    <row r="5" spans="1:13" ht="38.25" x14ac:dyDescent="0.25">
      <c r="A5" s="35">
        <v>2</v>
      </c>
      <c r="B5" s="48" t="s">
        <v>89</v>
      </c>
      <c r="C5" s="35" t="s">
        <v>39</v>
      </c>
      <c r="D5" s="35" t="s">
        <v>94</v>
      </c>
      <c r="E5" s="35" t="s">
        <v>95</v>
      </c>
      <c r="F5" s="9" t="s">
        <v>96</v>
      </c>
      <c r="G5" s="32"/>
      <c r="H5" s="147"/>
      <c r="I5" s="35">
        <v>3</v>
      </c>
      <c r="J5" s="35">
        <v>3</v>
      </c>
      <c r="K5" s="30" t="s">
        <v>105</v>
      </c>
      <c r="L5" s="35"/>
      <c r="M5" s="49"/>
    </row>
    <row r="6" spans="1:13" ht="51" x14ac:dyDescent="0.25">
      <c r="A6" s="35">
        <v>2</v>
      </c>
      <c r="B6" s="48" t="s">
        <v>89</v>
      </c>
      <c r="C6" s="35" t="s">
        <v>36</v>
      </c>
      <c r="D6" s="35" t="s">
        <v>98</v>
      </c>
      <c r="E6" s="35" t="s">
        <v>95</v>
      </c>
      <c r="F6" s="9" t="s">
        <v>99</v>
      </c>
      <c r="G6" s="32" t="s">
        <v>102</v>
      </c>
      <c r="H6" s="35"/>
      <c r="I6" s="35">
        <v>2</v>
      </c>
      <c r="J6" s="35">
        <v>3</v>
      </c>
      <c r="K6" s="30" t="s">
        <v>105</v>
      </c>
      <c r="L6" s="35"/>
      <c r="M6" s="49"/>
    </row>
    <row r="7" spans="1:13" ht="89.25" x14ac:dyDescent="0.25">
      <c r="A7" s="35">
        <v>2</v>
      </c>
      <c r="B7" s="50" t="s">
        <v>106</v>
      </c>
      <c r="C7" s="35" t="s">
        <v>12</v>
      </c>
      <c r="D7" s="35" t="s">
        <v>107</v>
      </c>
      <c r="E7" s="35" t="s">
        <v>92</v>
      </c>
      <c r="F7" s="9" t="s">
        <v>115</v>
      </c>
      <c r="G7" s="115" t="s">
        <v>117</v>
      </c>
      <c r="H7" s="127" t="s">
        <v>119</v>
      </c>
      <c r="I7" s="35">
        <v>2</v>
      </c>
      <c r="J7" s="35">
        <v>2</v>
      </c>
      <c r="K7" s="30" t="s">
        <v>123</v>
      </c>
      <c r="L7" s="35"/>
      <c r="M7" s="49"/>
    </row>
    <row r="8" spans="1:13" ht="102" x14ac:dyDescent="0.25">
      <c r="A8" s="35">
        <v>2</v>
      </c>
      <c r="B8" s="50" t="s">
        <v>106</v>
      </c>
      <c r="C8" s="35" t="s">
        <v>12</v>
      </c>
      <c r="D8" s="35" t="s">
        <v>108</v>
      </c>
      <c r="E8" s="35" t="s">
        <v>92</v>
      </c>
      <c r="F8" s="9" t="s">
        <v>115</v>
      </c>
      <c r="G8" s="115"/>
      <c r="H8" s="148"/>
      <c r="I8" s="35">
        <v>1</v>
      </c>
      <c r="J8" s="35">
        <v>1</v>
      </c>
      <c r="K8" s="30" t="s">
        <v>123</v>
      </c>
      <c r="L8" s="35"/>
      <c r="M8" s="49"/>
    </row>
    <row r="9" spans="1:13" ht="114.75" x14ac:dyDescent="0.25">
      <c r="A9" s="35">
        <v>2</v>
      </c>
      <c r="B9" s="50" t="s">
        <v>106</v>
      </c>
      <c r="C9" s="35" t="s">
        <v>12</v>
      </c>
      <c r="D9" s="35" t="s">
        <v>109</v>
      </c>
      <c r="E9" s="35" t="s">
        <v>92</v>
      </c>
      <c r="F9" s="9" t="s">
        <v>115</v>
      </c>
      <c r="G9" s="115"/>
      <c r="H9" s="137"/>
      <c r="I9" s="35">
        <v>1</v>
      </c>
      <c r="J9" s="35">
        <v>1</v>
      </c>
      <c r="K9" s="30" t="s">
        <v>123</v>
      </c>
      <c r="L9" s="35"/>
      <c r="M9" s="49"/>
    </row>
    <row r="10" spans="1:13" ht="140.25" x14ac:dyDescent="0.25">
      <c r="A10" s="35">
        <v>2</v>
      </c>
      <c r="B10" s="50" t="s">
        <v>106</v>
      </c>
      <c r="C10" s="35" t="s">
        <v>12</v>
      </c>
      <c r="D10" s="35" t="s">
        <v>110</v>
      </c>
      <c r="E10" s="35" t="s">
        <v>92</v>
      </c>
      <c r="F10" s="9" t="s">
        <v>115</v>
      </c>
      <c r="G10" s="115"/>
      <c r="H10" s="35" t="s">
        <v>122</v>
      </c>
      <c r="I10" s="35">
        <v>1</v>
      </c>
      <c r="J10" s="35">
        <v>1</v>
      </c>
      <c r="K10" s="30" t="s">
        <v>123</v>
      </c>
      <c r="L10" s="35"/>
      <c r="M10" s="49"/>
    </row>
    <row r="11" spans="1:13" ht="102" x14ac:dyDescent="0.25">
      <c r="A11" s="35">
        <v>2</v>
      </c>
      <c r="B11" s="50" t="s">
        <v>106</v>
      </c>
      <c r="C11" s="35" t="s">
        <v>12</v>
      </c>
      <c r="D11" s="35" t="s">
        <v>113</v>
      </c>
      <c r="E11" s="35" t="s">
        <v>92</v>
      </c>
      <c r="F11" s="9" t="s">
        <v>115</v>
      </c>
      <c r="G11" s="115"/>
      <c r="H11" s="35" t="s">
        <v>28</v>
      </c>
      <c r="I11" s="35">
        <v>1</v>
      </c>
      <c r="J11" s="35">
        <v>1</v>
      </c>
      <c r="K11" s="30" t="s">
        <v>123</v>
      </c>
      <c r="L11" s="35"/>
      <c r="M11" s="49"/>
    </row>
    <row r="12" spans="1:13" ht="153" x14ac:dyDescent="0.25">
      <c r="A12" s="35">
        <v>2</v>
      </c>
      <c r="B12" s="50" t="s">
        <v>106</v>
      </c>
      <c r="C12" s="35" t="s">
        <v>39</v>
      </c>
      <c r="D12" s="35" t="s">
        <v>114</v>
      </c>
      <c r="E12" s="35" t="s">
        <v>92</v>
      </c>
      <c r="F12" s="9" t="s">
        <v>115</v>
      </c>
      <c r="G12" s="32" t="s">
        <v>118</v>
      </c>
      <c r="H12" s="10" t="s">
        <v>120</v>
      </c>
      <c r="I12" s="35">
        <v>3</v>
      </c>
      <c r="J12" s="35">
        <v>1</v>
      </c>
      <c r="K12" s="30" t="s">
        <v>123</v>
      </c>
      <c r="L12" s="35"/>
      <c r="M12" s="49"/>
    </row>
    <row r="13" spans="1:13" ht="165.75" x14ac:dyDescent="0.25">
      <c r="A13" s="35">
        <v>2</v>
      </c>
      <c r="B13" s="50" t="s">
        <v>106</v>
      </c>
      <c r="C13" s="35" t="s">
        <v>36</v>
      </c>
      <c r="D13" s="35" t="s">
        <v>116</v>
      </c>
      <c r="E13" s="35" t="s">
        <v>92</v>
      </c>
      <c r="F13" s="9" t="s">
        <v>115</v>
      </c>
      <c r="G13" s="32"/>
      <c r="H13" s="35" t="s">
        <v>121</v>
      </c>
      <c r="I13" s="35">
        <v>2</v>
      </c>
      <c r="J13" s="35">
        <v>1</v>
      </c>
      <c r="K13" s="30" t="s">
        <v>123</v>
      </c>
      <c r="L13" s="35"/>
      <c r="M13" s="49"/>
    </row>
    <row r="14" spans="1:13" ht="216.75" x14ac:dyDescent="0.25">
      <c r="A14" s="35">
        <v>2</v>
      </c>
      <c r="B14" s="51" t="s">
        <v>111</v>
      </c>
      <c r="C14" s="35" t="s">
        <v>36</v>
      </c>
      <c r="D14" s="35" t="s">
        <v>127</v>
      </c>
      <c r="E14" s="35" t="s">
        <v>92</v>
      </c>
      <c r="F14" s="9" t="s">
        <v>124</v>
      </c>
      <c r="G14" s="52" t="s">
        <v>132</v>
      </c>
      <c r="H14" s="126" t="s">
        <v>125</v>
      </c>
      <c r="I14" s="35">
        <v>1</v>
      </c>
      <c r="J14" s="35">
        <v>1</v>
      </c>
      <c r="K14" s="123" t="s">
        <v>81</v>
      </c>
      <c r="L14" s="35"/>
      <c r="M14" s="49"/>
    </row>
    <row r="15" spans="1:13" ht="89.25" x14ac:dyDescent="0.25">
      <c r="A15" s="35">
        <v>2</v>
      </c>
      <c r="B15" s="51" t="s">
        <v>111</v>
      </c>
      <c r="C15" s="35" t="s">
        <v>36</v>
      </c>
      <c r="D15" s="35" t="s">
        <v>126</v>
      </c>
      <c r="E15" s="35" t="s">
        <v>34</v>
      </c>
      <c r="F15" s="9" t="s">
        <v>130</v>
      </c>
      <c r="G15" s="53" t="s">
        <v>131</v>
      </c>
      <c r="H15" s="126"/>
      <c r="I15" s="35">
        <v>2</v>
      </c>
      <c r="J15" s="35">
        <v>1</v>
      </c>
      <c r="K15" s="124"/>
      <c r="L15" s="35"/>
      <c r="M15" s="49"/>
    </row>
    <row r="16" spans="1:13" ht="51" x14ac:dyDescent="0.25">
      <c r="A16" s="35">
        <v>2</v>
      </c>
      <c r="B16" s="51" t="s">
        <v>111</v>
      </c>
      <c r="C16" s="35" t="s">
        <v>36</v>
      </c>
      <c r="D16" s="35" t="s">
        <v>128</v>
      </c>
      <c r="E16" s="35" t="s">
        <v>34</v>
      </c>
      <c r="F16" s="9" t="s">
        <v>129</v>
      </c>
      <c r="G16" s="32"/>
      <c r="H16" s="126"/>
      <c r="I16" s="35">
        <v>3</v>
      </c>
      <c r="J16" s="35">
        <v>1</v>
      </c>
      <c r="K16" s="125"/>
      <c r="L16" s="35"/>
      <c r="M16" s="49"/>
    </row>
    <row r="17" spans="1:13" ht="63.75" x14ac:dyDescent="0.25">
      <c r="A17" s="35">
        <v>2</v>
      </c>
      <c r="B17" s="35" t="s">
        <v>112</v>
      </c>
      <c r="C17" s="35" t="s">
        <v>12</v>
      </c>
      <c r="D17" s="35" t="s">
        <v>133</v>
      </c>
      <c r="E17" s="35" t="s">
        <v>92</v>
      </c>
      <c r="F17" s="35" t="s">
        <v>139</v>
      </c>
      <c r="G17" s="127" t="s">
        <v>141</v>
      </c>
      <c r="H17" s="127" t="s">
        <v>146</v>
      </c>
      <c r="I17" s="35">
        <v>1</v>
      </c>
      <c r="J17" s="35">
        <v>1</v>
      </c>
      <c r="K17" s="43" t="s">
        <v>148</v>
      </c>
      <c r="L17" s="35"/>
      <c r="M17" s="49"/>
    </row>
    <row r="18" spans="1:13" ht="63.75" x14ac:dyDescent="0.25">
      <c r="A18" s="35">
        <v>2</v>
      </c>
      <c r="B18" s="35" t="s">
        <v>112</v>
      </c>
      <c r="C18" s="35" t="s">
        <v>12</v>
      </c>
      <c r="D18" s="35" t="s">
        <v>134</v>
      </c>
      <c r="E18" s="35" t="s">
        <v>92</v>
      </c>
      <c r="F18" s="35" t="s">
        <v>139</v>
      </c>
      <c r="G18" s="137"/>
      <c r="H18" s="137"/>
      <c r="I18" s="35">
        <v>1</v>
      </c>
      <c r="J18" s="35">
        <v>1</v>
      </c>
      <c r="K18" s="43" t="s">
        <v>148</v>
      </c>
      <c r="L18" s="35"/>
      <c r="M18" s="49"/>
    </row>
    <row r="19" spans="1:13" ht="102" x14ac:dyDescent="0.25">
      <c r="A19" s="35">
        <v>2</v>
      </c>
      <c r="B19" s="35" t="s">
        <v>112</v>
      </c>
      <c r="C19" s="35" t="s">
        <v>39</v>
      </c>
      <c r="D19" s="35" t="s">
        <v>140</v>
      </c>
      <c r="E19" s="35" t="s">
        <v>92</v>
      </c>
      <c r="F19" s="35" t="s">
        <v>138</v>
      </c>
      <c r="G19" s="32" t="s">
        <v>143</v>
      </c>
      <c r="H19" s="35" t="s">
        <v>145</v>
      </c>
      <c r="I19" s="35">
        <v>2</v>
      </c>
      <c r="J19" s="35">
        <v>2</v>
      </c>
      <c r="K19" s="43" t="s">
        <v>148</v>
      </c>
      <c r="L19" s="35"/>
      <c r="M19" s="49"/>
    </row>
    <row r="20" spans="1:13" ht="38.25" x14ac:dyDescent="0.25">
      <c r="A20" s="35">
        <v>2</v>
      </c>
      <c r="B20" s="35" t="s">
        <v>112</v>
      </c>
      <c r="C20" s="35" t="s">
        <v>39</v>
      </c>
      <c r="D20" s="35" t="s">
        <v>135</v>
      </c>
      <c r="E20" s="35" t="s">
        <v>92</v>
      </c>
      <c r="F20" s="35" t="s">
        <v>138</v>
      </c>
      <c r="G20" s="32" t="s">
        <v>144</v>
      </c>
      <c r="H20" s="35"/>
      <c r="I20" s="35">
        <v>2</v>
      </c>
      <c r="J20" s="35">
        <v>2</v>
      </c>
      <c r="K20" s="43" t="s">
        <v>148</v>
      </c>
      <c r="L20" s="35"/>
      <c r="M20" s="49"/>
    </row>
    <row r="21" spans="1:13" ht="76.5" x14ac:dyDescent="0.25">
      <c r="A21" s="35">
        <v>2</v>
      </c>
      <c r="B21" s="35" t="s">
        <v>112</v>
      </c>
      <c r="C21" s="35" t="s">
        <v>36</v>
      </c>
      <c r="D21" s="35" t="s">
        <v>136</v>
      </c>
      <c r="E21" s="35" t="s">
        <v>92</v>
      </c>
      <c r="F21" s="35" t="s">
        <v>138</v>
      </c>
      <c r="G21" s="32" t="s">
        <v>142</v>
      </c>
      <c r="H21" s="35" t="s">
        <v>147</v>
      </c>
      <c r="I21" s="35">
        <v>3</v>
      </c>
      <c r="J21" s="35">
        <v>2</v>
      </c>
      <c r="K21" s="43" t="s">
        <v>148</v>
      </c>
      <c r="L21" s="35"/>
      <c r="M21" s="49"/>
    </row>
    <row r="22" spans="1:13" ht="191.25" x14ac:dyDescent="0.25">
      <c r="A22" s="35">
        <v>2</v>
      </c>
      <c r="B22" s="35" t="s">
        <v>137</v>
      </c>
      <c r="C22" s="35" t="s">
        <v>12</v>
      </c>
      <c r="D22" s="35" t="s">
        <v>149</v>
      </c>
      <c r="E22" s="35" t="s">
        <v>92</v>
      </c>
      <c r="F22" s="35"/>
      <c r="G22" s="32" t="s">
        <v>158</v>
      </c>
      <c r="H22" s="35" t="s">
        <v>146</v>
      </c>
      <c r="I22" s="35">
        <v>1</v>
      </c>
      <c r="J22" s="35">
        <v>3</v>
      </c>
      <c r="K22" s="30" t="s">
        <v>161</v>
      </c>
      <c r="L22" s="35"/>
      <c r="M22" s="49"/>
    </row>
    <row r="23" spans="1:13" ht="89.25" x14ac:dyDescent="0.25">
      <c r="A23" s="35">
        <v>2</v>
      </c>
      <c r="B23" s="35" t="s">
        <v>137</v>
      </c>
      <c r="C23" s="35" t="s">
        <v>39</v>
      </c>
      <c r="D23" s="35" t="s">
        <v>150</v>
      </c>
      <c r="E23" s="35" t="s">
        <v>34</v>
      </c>
      <c r="F23" s="35" t="s">
        <v>153</v>
      </c>
      <c r="G23" s="32"/>
      <c r="H23" s="35" t="s">
        <v>160</v>
      </c>
      <c r="I23" s="35">
        <v>3</v>
      </c>
      <c r="J23" s="35">
        <v>3</v>
      </c>
      <c r="K23" s="30" t="s">
        <v>162</v>
      </c>
      <c r="L23" s="35"/>
      <c r="M23" s="49"/>
    </row>
    <row r="24" spans="1:13" ht="127.5" x14ac:dyDescent="0.25">
      <c r="A24" s="35">
        <v>2</v>
      </c>
      <c r="B24" s="35" t="s">
        <v>137</v>
      </c>
      <c r="C24" s="35" t="s">
        <v>39</v>
      </c>
      <c r="D24" s="35" t="s">
        <v>151</v>
      </c>
      <c r="E24" s="35" t="s">
        <v>34</v>
      </c>
      <c r="F24" s="35" t="s">
        <v>152</v>
      </c>
      <c r="G24" s="32" t="s">
        <v>157</v>
      </c>
      <c r="H24" s="35"/>
      <c r="I24" s="35">
        <v>3</v>
      </c>
      <c r="J24" s="35">
        <v>3</v>
      </c>
      <c r="K24" s="30" t="s">
        <v>163</v>
      </c>
      <c r="L24" s="35"/>
      <c r="M24" s="49"/>
    </row>
    <row r="25" spans="1:13" ht="102" x14ac:dyDescent="0.25">
      <c r="A25" s="35">
        <v>2</v>
      </c>
      <c r="B25" s="35" t="s">
        <v>137</v>
      </c>
      <c r="C25" s="35" t="s">
        <v>36</v>
      </c>
      <c r="D25" s="35" t="s">
        <v>154</v>
      </c>
      <c r="E25" s="35" t="s">
        <v>155</v>
      </c>
      <c r="F25" s="35" t="s">
        <v>156</v>
      </c>
      <c r="G25" s="32"/>
      <c r="H25" s="35" t="s">
        <v>159</v>
      </c>
      <c r="I25" s="35">
        <v>2</v>
      </c>
      <c r="J25" s="35">
        <v>3</v>
      </c>
      <c r="K25" s="30" t="s">
        <v>162</v>
      </c>
      <c r="L25" s="35"/>
      <c r="M25" s="49"/>
    </row>
  </sheetData>
  <mergeCells count="7">
    <mergeCell ref="K14:K16"/>
    <mergeCell ref="G17:G18"/>
    <mergeCell ref="H17:H18"/>
    <mergeCell ref="H4:H5"/>
    <mergeCell ref="G7:G11"/>
    <mergeCell ref="H7:H9"/>
    <mergeCell ref="H14:H16"/>
  </mergeCells>
  <conditionalFormatting sqref="I3:I25">
    <cfRule type="colorScale" priority="2">
      <colorScale>
        <cfvo type="min"/>
        <cfvo type="percentile" val="50"/>
        <cfvo type="max"/>
        <color rgb="FFF8696B"/>
        <color rgb="FFFFEB84"/>
        <color rgb="FF63BE7B"/>
      </colorScale>
    </cfRule>
  </conditionalFormatting>
  <conditionalFormatting sqref="J3:J25">
    <cfRule type="colorScale" priority="3">
      <colorScale>
        <cfvo type="min"/>
        <cfvo type="percentile" val="50"/>
        <cfvo type="max"/>
        <color rgb="FFF8696B"/>
        <color rgb="FFFFEB84"/>
        <color rgb="FF63BE7B"/>
      </colorScale>
    </cfRule>
  </conditionalFormatting>
  <conditionalFormatting sqref="M3:M25">
    <cfRule type="colorScale" priority="4">
      <colorScale>
        <cfvo type="min"/>
        <cfvo type="percentile" val="50"/>
        <cfvo type="max"/>
        <color rgb="FF63BE7B"/>
        <color rgb="FFFFEB84"/>
        <color rgb="FFF8696B"/>
      </colorScale>
    </cfRule>
  </conditionalFormatting>
  <conditionalFormatting sqref="I3:J25">
    <cfRule type="colorScale" priority="5">
      <colorScale>
        <cfvo type="min"/>
        <cfvo type="percentile" val="50"/>
        <cfvo type="max"/>
        <color rgb="FF63BE7B"/>
        <color rgb="FFFFEB84"/>
        <color rgb="FFF8696B"/>
      </colorScale>
    </cfRule>
  </conditionalFormatting>
  <conditionalFormatting sqref="M3:M25">
    <cfRule type="colorScale" priority="6">
      <colorScale>
        <cfvo type="min"/>
        <cfvo type="percentile" val="50"/>
        <cfvo type="max"/>
        <color rgb="FFF8696B"/>
        <color rgb="FFFFEB84"/>
        <color rgb="FF63BE7B"/>
      </colorScale>
    </cfRule>
  </conditionalFormatting>
  <conditionalFormatting sqref="M2">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CF1DA-A984-4692-9D94-0986E1F8BDA9}">
  <dimension ref="A1:M27"/>
  <sheetViews>
    <sheetView topLeftCell="D1" workbookViewId="0">
      <selection activeCell="N3" sqref="N3"/>
    </sheetView>
  </sheetViews>
  <sheetFormatPr baseColWidth="10" defaultRowHeight="15" x14ac:dyDescent="0.25"/>
  <cols>
    <col min="1" max="1" width="4.5703125" style="62" bestFit="1" customWidth="1"/>
    <col min="2" max="2" width="10.140625" style="62" bestFit="1" customWidth="1"/>
    <col min="3" max="3" width="13.7109375" style="57" customWidth="1"/>
    <col min="4" max="4" width="23.5703125" style="57" customWidth="1"/>
    <col min="5" max="5" width="16.7109375" style="57" bestFit="1" customWidth="1"/>
    <col min="6" max="6" width="20.140625" style="57" customWidth="1"/>
    <col min="7" max="7" width="33.5703125" style="62" bestFit="1" customWidth="1"/>
    <col min="8" max="8" width="20.7109375" style="62" customWidth="1"/>
    <col min="9" max="9" width="9" style="62" bestFit="1" customWidth="1"/>
    <col min="10" max="10" width="11.140625" style="62" bestFit="1" customWidth="1"/>
    <col min="11" max="11" width="11" style="54" bestFit="1" customWidth="1"/>
    <col min="12" max="12" width="9.140625" style="62" bestFit="1" customWidth="1"/>
    <col min="13" max="13" width="10" style="62" bestFit="1" customWidth="1"/>
    <col min="14" max="16384" width="11.42578125" style="62"/>
  </cols>
  <sheetData>
    <row r="1" spans="1:13" s="54" customFormat="1" ht="25.5" x14ac:dyDescent="0.25">
      <c r="A1" s="32" t="s">
        <v>0</v>
      </c>
      <c r="B1" s="32" t="s">
        <v>1</v>
      </c>
      <c r="C1" s="35" t="s">
        <v>3</v>
      </c>
      <c r="D1" s="35" t="s">
        <v>2</v>
      </c>
      <c r="E1" s="35" t="s">
        <v>4</v>
      </c>
      <c r="F1" s="35" t="s">
        <v>5</v>
      </c>
      <c r="G1" s="32" t="s">
        <v>33</v>
      </c>
      <c r="H1" s="32" t="s">
        <v>10</v>
      </c>
      <c r="I1" s="58" t="s">
        <v>7</v>
      </c>
      <c r="J1" s="58" t="s">
        <v>6</v>
      </c>
      <c r="K1" s="33" t="s">
        <v>8</v>
      </c>
      <c r="L1" s="58" t="s">
        <v>9</v>
      </c>
      <c r="M1" s="59" t="s">
        <v>22</v>
      </c>
    </row>
    <row r="2" spans="1:13" s="54" customFormat="1" ht="38.25" x14ac:dyDescent="0.25">
      <c r="A2" s="32"/>
      <c r="B2" s="32"/>
      <c r="C2" s="35"/>
      <c r="D2" s="35"/>
      <c r="E2" s="35"/>
      <c r="F2" s="35"/>
      <c r="G2" s="32"/>
      <c r="H2" s="32"/>
      <c r="I2" s="58" t="s">
        <v>18</v>
      </c>
      <c r="J2" s="58" t="s">
        <v>19</v>
      </c>
      <c r="K2" s="33"/>
      <c r="L2" s="58"/>
      <c r="M2" s="59"/>
    </row>
    <row r="3" spans="1:13" ht="25.5" x14ac:dyDescent="0.25">
      <c r="A3" s="56">
        <v>3</v>
      </c>
      <c r="B3" s="56" t="s">
        <v>164</v>
      </c>
      <c r="C3" s="37" t="s">
        <v>12</v>
      </c>
      <c r="D3" s="35" t="s">
        <v>165</v>
      </c>
      <c r="E3" s="35" t="s">
        <v>92</v>
      </c>
      <c r="F3" s="35" t="s">
        <v>175</v>
      </c>
      <c r="G3" s="56"/>
      <c r="H3" s="32"/>
      <c r="I3" s="56">
        <v>2</v>
      </c>
      <c r="J3" s="56">
        <v>1</v>
      </c>
      <c r="K3" s="60" t="s">
        <v>222</v>
      </c>
      <c r="L3" s="56"/>
      <c r="M3" s="61"/>
    </row>
    <row r="4" spans="1:13" ht="102" x14ac:dyDescent="0.25">
      <c r="A4" s="56">
        <v>3</v>
      </c>
      <c r="B4" s="56" t="s">
        <v>164</v>
      </c>
      <c r="C4" s="35" t="s">
        <v>39</v>
      </c>
      <c r="D4" s="35" t="s">
        <v>166</v>
      </c>
      <c r="E4" s="35" t="s">
        <v>174</v>
      </c>
      <c r="F4" s="35" t="s">
        <v>175</v>
      </c>
      <c r="G4" s="115" t="s">
        <v>177</v>
      </c>
      <c r="H4" s="32" t="s">
        <v>180</v>
      </c>
      <c r="I4" s="56">
        <v>1</v>
      </c>
      <c r="J4" s="56">
        <v>1</v>
      </c>
      <c r="K4" s="60" t="s">
        <v>222</v>
      </c>
      <c r="L4" s="56"/>
      <c r="M4" s="61"/>
    </row>
    <row r="5" spans="1:13" ht="51" x14ac:dyDescent="0.25">
      <c r="A5" s="56">
        <v>3</v>
      </c>
      <c r="B5" s="56" t="s">
        <v>164</v>
      </c>
      <c r="C5" s="35" t="s">
        <v>36</v>
      </c>
      <c r="D5" s="35" t="s">
        <v>167</v>
      </c>
      <c r="E5" s="35" t="s">
        <v>95</v>
      </c>
      <c r="F5" s="35" t="s">
        <v>176</v>
      </c>
      <c r="G5" s="115"/>
      <c r="H5" s="32"/>
      <c r="I5" s="56">
        <v>1</v>
      </c>
      <c r="J5" s="56">
        <v>2</v>
      </c>
      <c r="K5" s="60" t="s">
        <v>222</v>
      </c>
      <c r="L5" s="56"/>
      <c r="M5" s="61"/>
    </row>
    <row r="6" spans="1:13" ht="102" x14ac:dyDescent="0.25">
      <c r="A6" s="56">
        <v>3</v>
      </c>
      <c r="B6" s="56" t="s">
        <v>164</v>
      </c>
      <c r="C6" s="35" t="s">
        <v>36</v>
      </c>
      <c r="D6" s="35" t="s">
        <v>168</v>
      </c>
      <c r="E6" s="35" t="s">
        <v>95</v>
      </c>
      <c r="F6" s="35" t="s">
        <v>176</v>
      </c>
      <c r="G6" s="32" t="s">
        <v>178</v>
      </c>
      <c r="H6" s="32" t="s">
        <v>181</v>
      </c>
      <c r="I6" s="56">
        <v>1</v>
      </c>
      <c r="J6" s="56">
        <v>1</v>
      </c>
      <c r="K6" s="60" t="s">
        <v>222</v>
      </c>
      <c r="L6" s="56"/>
      <c r="M6" s="61"/>
    </row>
    <row r="7" spans="1:13" ht="76.5" x14ac:dyDescent="0.25">
      <c r="A7" s="56">
        <v>3</v>
      </c>
      <c r="B7" s="56" t="s">
        <v>164</v>
      </c>
      <c r="C7" s="35" t="s">
        <v>36</v>
      </c>
      <c r="D7" s="35" t="s">
        <v>169</v>
      </c>
      <c r="E7" s="35" t="s">
        <v>95</v>
      </c>
      <c r="F7" s="35" t="s">
        <v>176</v>
      </c>
      <c r="G7" s="32" t="s">
        <v>179</v>
      </c>
      <c r="H7" s="32"/>
      <c r="I7" s="56">
        <v>1</v>
      </c>
      <c r="J7" s="56">
        <v>2</v>
      </c>
      <c r="K7" s="60" t="s">
        <v>222</v>
      </c>
      <c r="L7" s="56"/>
      <c r="M7" s="61"/>
    </row>
    <row r="8" spans="1:13" ht="76.5" x14ac:dyDescent="0.25">
      <c r="A8" s="56">
        <v>3</v>
      </c>
      <c r="B8" s="56" t="s">
        <v>164</v>
      </c>
      <c r="C8" s="35" t="s">
        <v>36</v>
      </c>
      <c r="D8" s="35" t="s">
        <v>170</v>
      </c>
      <c r="E8" s="35" t="s">
        <v>95</v>
      </c>
      <c r="F8" s="35" t="s">
        <v>176</v>
      </c>
      <c r="G8" s="56"/>
      <c r="H8" s="32"/>
      <c r="I8" s="63">
        <v>1</v>
      </c>
      <c r="J8" s="56">
        <v>2</v>
      </c>
      <c r="K8" s="60" t="s">
        <v>222</v>
      </c>
      <c r="L8" s="56"/>
      <c r="M8" s="61"/>
    </row>
    <row r="9" spans="1:13" ht="127.5" x14ac:dyDescent="0.25">
      <c r="A9" s="56">
        <v>3</v>
      </c>
      <c r="B9" s="64" t="s">
        <v>171</v>
      </c>
      <c r="C9" s="37" t="s">
        <v>12</v>
      </c>
      <c r="D9" s="35" t="s">
        <v>182</v>
      </c>
      <c r="E9" s="35" t="s">
        <v>92</v>
      </c>
      <c r="F9" s="35" t="s">
        <v>188</v>
      </c>
      <c r="G9" s="32" t="s">
        <v>194</v>
      </c>
      <c r="H9" s="32" t="s">
        <v>196</v>
      </c>
      <c r="I9" s="56">
        <v>1</v>
      </c>
      <c r="J9" s="56">
        <v>2</v>
      </c>
      <c r="K9" s="60" t="s">
        <v>221</v>
      </c>
      <c r="L9" s="56"/>
      <c r="M9" s="61"/>
    </row>
    <row r="10" spans="1:13" ht="127.5" x14ac:dyDescent="0.25">
      <c r="A10" s="56">
        <v>3</v>
      </c>
      <c r="B10" s="64" t="s">
        <v>171</v>
      </c>
      <c r="C10" s="35" t="s">
        <v>39</v>
      </c>
      <c r="D10" s="35" t="s">
        <v>187</v>
      </c>
      <c r="E10" s="35" t="s">
        <v>95</v>
      </c>
      <c r="F10" s="35" t="s">
        <v>191</v>
      </c>
      <c r="G10" s="56" t="s">
        <v>193</v>
      </c>
      <c r="H10" s="32" t="s">
        <v>197</v>
      </c>
      <c r="I10" s="56">
        <v>2</v>
      </c>
      <c r="J10" s="56">
        <v>2</v>
      </c>
      <c r="K10" s="60" t="s">
        <v>221</v>
      </c>
      <c r="L10" s="56"/>
      <c r="M10" s="61"/>
    </row>
    <row r="11" spans="1:13" ht="76.5" x14ac:dyDescent="0.25">
      <c r="A11" s="56">
        <v>3</v>
      </c>
      <c r="B11" s="64" t="s">
        <v>171</v>
      </c>
      <c r="C11" s="35" t="s">
        <v>39</v>
      </c>
      <c r="D11" s="35" t="s">
        <v>198</v>
      </c>
      <c r="E11" s="35" t="s">
        <v>190</v>
      </c>
      <c r="F11" s="35" t="s">
        <v>189</v>
      </c>
      <c r="G11" s="56"/>
      <c r="H11" s="32"/>
      <c r="I11" s="56">
        <v>3</v>
      </c>
      <c r="J11" s="56">
        <v>2</v>
      </c>
      <c r="K11" s="60" t="s">
        <v>221</v>
      </c>
      <c r="L11" s="56"/>
      <c r="M11" s="61"/>
    </row>
    <row r="12" spans="1:13" ht="153" x14ac:dyDescent="0.25">
      <c r="A12" s="56">
        <v>3</v>
      </c>
      <c r="B12" s="64" t="s">
        <v>171</v>
      </c>
      <c r="C12" s="35" t="s">
        <v>36</v>
      </c>
      <c r="D12" s="35" t="s">
        <v>183</v>
      </c>
      <c r="E12" s="35" t="s">
        <v>186</v>
      </c>
      <c r="F12" s="35" t="s">
        <v>192</v>
      </c>
      <c r="G12" s="138" t="s">
        <v>195</v>
      </c>
      <c r="H12" s="32"/>
      <c r="I12" s="56">
        <v>2</v>
      </c>
      <c r="J12" s="56">
        <v>2</v>
      </c>
      <c r="K12" s="60" t="s">
        <v>221</v>
      </c>
      <c r="L12" s="56"/>
      <c r="M12" s="61"/>
    </row>
    <row r="13" spans="1:13" ht="89.25" x14ac:dyDescent="0.25">
      <c r="A13" s="56">
        <v>3</v>
      </c>
      <c r="B13" s="64" t="s">
        <v>171</v>
      </c>
      <c r="C13" s="35" t="s">
        <v>36</v>
      </c>
      <c r="D13" s="10" t="s">
        <v>184</v>
      </c>
      <c r="E13" s="35" t="s">
        <v>186</v>
      </c>
      <c r="F13" s="35" t="s">
        <v>192</v>
      </c>
      <c r="G13" s="139"/>
      <c r="H13" s="32"/>
      <c r="I13" s="56">
        <v>2</v>
      </c>
      <c r="J13" s="56">
        <v>2</v>
      </c>
      <c r="K13" s="60" t="s">
        <v>221</v>
      </c>
      <c r="L13" s="56"/>
      <c r="M13" s="61"/>
    </row>
    <row r="14" spans="1:13" ht="89.25" x14ac:dyDescent="0.25">
      <c r="A14" s="56">
        <v>3</v>
      </c>
      <c r="B14" s="64" t="s">
        <v>171</v>
      </c>
      <c r="C14" s="35" t="s">
        <v>36</v>
      </c>
      <c r="D14" s="35" t="s">
        <v>185</v>
      </c>
      <c r="E14" s="35" t="s">
        <v>186</v>
      </c>
      <c r="F14" s="35" t="s">
        <v>192</v>
      </c>
      <c r="G14" s="140"/>
      <c r="H14" s="32"/>
      <c r="I14" s="56">
        <v>2</v>
      </c>
      <c r="J14" s="56">
        <v>2</v>
      </c>
      <c r="K14" s="60" t="s">
        <v>221</v>
      </c>
      <c r="L14" s="56"/>
      <c r="M14" s="61"/>
    </row>
    <row r="15" spans="1:13" ht="76.5" x14ac:dyDescent="0.25">
      <c r="A15" s="56">
        <v>3</v>
      </c>
      <c r="B15" s="65" t="s">
        <v>172</v>
      </c>
      <c r="C15" s="37" t="s">
        <v>12</v>
      </c>
      <c r="D15" s="35" t="s">
        <v>199</v>
      </c>
      <c r="E15" s="35" t="s">
        <v>92</v>
      </c>
      <c r="F15" s="35" t="s">
        <v>207</v>
      </c>
      <c r="G15" s="127" t="s">
        <v>208</v>
      </c>
      <c r="H15" s="127" t="s">
        <v>119</v>
      </c>
      <c r="I15" s="56">
        <v>1</v>
      </c>
      <c r="J15" s="56">
        <v>1</v>
      </c>
      <c r="K15" s="60" t="s">
        <v>213</v>
      </c>
      <c r="L15" s="56"/>
      <c r="M15" s="61"/>
    </row>
    <row r="16" spans="1:13" ht="25.5" x14ac:dyDescent="0.25">
      <c r="A16" s="56">
        <v>3</v>
      </c>
      <c r="B16" s="56" t="s">
        <v>172</v>
      </c>
      <c r="C16" s="37" t="s">
        <v>12</v>
      </c>
      <c r="D16" s="35" t="s">
        <v>200</v>
      </c>
      <c r="E16" s="35" t="s">
        <v>92</v>
      </c>
      <c r="F16" s="35" t="s">
        <v>207</v>
      </c>
      <c r="G16" s="148"/>
      <c r="H16" s="148"/>
      <c r="I16" s="56">
        <v>1</v>
      </c>
      <c r="J16" s="56">
        <v>1</v>
      </c>
      <c r="K16" s="60" t="s">
        <v>214</v>
      </c>
      <c r="L16" s="56"/>
      <c r="M16" s="61"/>
    </row>
    <row r="17" spans="1:13" ht="76.5" x14ac:dyDescent="0.25">
      <c r="A17" s="56">
        <v>3</v>
      </c>
      <c r="B17" s="56" t="s">
        <v>172</v>
      </c>
      <c r="C17" s="37" t="s">
        <v>12</v>
      </c>
      <c r="D17" s="35" t="s">
        <v>201</v>
      </c>
      <c r="E17" s="35" t="s">
        <v>92</v>
      </c>
      <c r="F17" s="35" t="s">
        <v>207</v>
      </c>
      <c r="G17" s="137"/>
      <c r="H17" s="148"/>
      <c r="I17" s="56">
        <v>2</v>
      </c>
      <c r="J17" s="56">
        <v>1</v>
      </c>
      <c r="K17" s="60" t="s">
        <v>215</v>
      </c>
      <c r="L17" s="56"/>
      <c r="M17" s="61"/>
    </row>
    <row r="18" spans="1:13" ht="63.75" x14ac:dyDescent="0.25">
      <c r="A18" s="56">
        <v>3</v>
      </c>
      <c r="B18" s="56" t="s">
        <v>172</v>
      </c>
      <c r="C18" s="37" t="s">
        <v>12</v>
      </c>
      <c r="D18" s="35" t="s">
        <v>202</v>
      </c>
      <c r="E18" s="35" t="s">
        <v>92</v>
      </c>
      <c r="F18" s="35" t="s">
        <v>207</v>
      </c>
      <c r="G18" s="127" t="s">
        <v>209</v>
      </c>
      <c r="H18" s="148"/>
      <c r="I18" s="56">
        <v>2</v>
      </c>
      <c r="J18" s="56">
        <v>1</v>
      </c>
      <c r="K18" s="60" t="s">
        <v>216</v>
      </c>
      <c r="L18" s="56"/>
      <c r="M18" s="61"/>
    </row>
    <row r="19" spans="1:13" ht="63.75" x14ac:dyDescent="0.25">
      <c r="A19" s="66">
        <v>3</v>
      </c>
      <c r="B19" s="66" t="s">
        <v>172</v>
      </c>
      <c r="C19" s="25" t="s">
        <v>12</v>
      </c>
      <c r="D19" s="35" t="s">
        <v>204</v>
      </c>
      <c r="E19" s="35" t="s">
        <v>92</v>
      </c>
      <c r="F19" s="35" t="s">
        <v>207</v>
      </c>
      <c r="G19" s="137"/>
      <c r="H19" s="137"/>
      <c r="I19" s="56">
        <v>2</v>
      </c>
      <c r="J19" s="56">
        <v>1</v>
      </c>
      <c r="K19" s="60" t="s">
        <v>217</v>
      </c>
      <c r="L19" s="56"/>
      <c r="M19" s="61"/>
    </row>
    <row r="20" spans="1:13" ht="76.5" x14ac:dyDescent="0.25">
      <c r="A20" s="56">
        <v>3</v>
      </c>
      <c r="B20" s="56" t="s">
        <v>172</v>
      </c>
      <c r="C20" s="37" t="s">
        <v>12</v>
      </c>
      <c r="D20" s="35" t="s">
        <v>203</v>
      </c>
      <c r="E20" s="35" t="s">
        <v>92</v>
      </c>
      <c r="F20" s="35" t="s">
        <v>207</v>
      </c>
      <c r="G20" s="32" t="s">
        <v>211</v>
      </c>
      <c r="H20" s="32" t="s">
        <v>28</v>
      </c>
      <c r="I20" s="56">
        <v>3</v>
      </c>
      <c r="J20" s="56">
        <v>1</v>
      </c>
      <c r="K20" s="60" t="s">
        <v>218</v>
      </c>
      <c r="L20" s="56"/>
      <c r="M20" s="61"/>
    </row>
    <row r="21" spans="1:13" ht="63.75" x14ac:dyDescent="0.25">
      <c r="A21" s="56">
        <v>3</v>
      </c>
      <c r="B21" s="56" t="s">
        <v>172</v>
      </c>
      <c r="C21" s="35" t="s">
        <v>36</v>
      </c>
      <c r="D21" s="35" t="s">
        <v>205</v>
      </c>
      <c r="E21" s="35" t="s">
        <v>95</v>
      </c>
      <c r="F21" s="35" t="s">
        <v>207</v>
      </c>
      <c r="G21" s="56"/>
      <c r="H21" s="32"/>
      <c r="I21" s="56">
        <v>2</v>
      </c>
      <c r="J21" s="56">
        <v>2</v>
      </c>
      <c r="K21" s="60" t="s">
        <v>219</v>
      </c>
      <c r="L21" s="56"/>
      <c r="M21" s="61"/>
    </row>
    <row r="22" spans="1:13" ht="76.5" x14ac:dyDescent="0.25">
      <c r="A22" s="56">
        <v>3</v>
      </c>
      <c r="B22" s="56" t="s">
        <v>172</v>
      </c>
      <c r="C22" s="35" t="s">
        <v>36</v>
      </c>
      <c r="D22" s="35" t="s">
        <v>206</v>
      </c>
      <c r="E22" s="35" t="s">
        <v>95</v>
      </c>
      <c r="F22" s="35" t="s">
        <v>207</v>
      </c>
      <c r="G22" s="32" t="s">
        <v>210</v>
      </c>
      <c r="H22" s="32" t="s">
        <v>212</v>
      </c>
      <c r="I22" s="56">
        <v>2</v>
      </c>
      <c r="J22" s="56">
        <v>2</v>
      </c>
      <c r="K22" s="60" t="s">
        <v>220</v>
      </c>
      <c r="L22" s="56"/>
      <c r="M22" s="61"/>
    </row>
    <row r="23" spans="1:13" ht="51" x14ac:dyDescent="0.25">
      <c r="A23" s="56">
        <v>3</v>
      </c>
      <c r="B23" s="56" t="s">
        <v>173</v>
      </c>
      <c r="C23" s="37" t="s">
        <v>12</v>
      </c>
      <c r="D23" s="35" t="s">
        <v>223</v>
      </c>
      <c r="E23" s="35" t="s">
        <v>92</v>
      </c>
      <c r="F23" s="35" t="s">
        <v>175</v>
      </c>
      <c r="G23" s="115" t="s">
        <v>230</v>
      </c>
      <c r="H23" s="32" t="s">
        <v>232</v>
      </c>
      <c r="I23" s="56">
        <v>1</v>
      </c>
      <c r="J23" s="56">
        <v>2</v>
      </c>
      <c r="K23" s="60" t="s">
        <v>235</v>
      </c>
      <c r="L23" s="56"/>
      <c r="M23" s="61"/>
    </row>
    <row r="24" spans="1:13" ht="38.25" x14ac:dyDescent="0.25">
      <c r="A24" s="56">
        <v>3</v>
      </c>
      <c r="B24" s="56" t="s">
        <v>173</v>
      </c>
      <c r="C24" s="37" t="s">
        <v>12</v>
      </c>
      <c r="D24" s="35" t="s">
        <v>224</v>
      </c>
      <c r="E24" s="35" t="s">
        <v>92</v>
      </c>
      <c r="F24" s="35" t="s">
        <v>175</v>
      </c>
      <c r="G24" s="115"/>
      <c r="H24" s="32" t="s">
        <v>232</v>
      </c>
      <c r="I24" s="56">
        <v>1</v>
      </c>
      <c r="J24" s="56">
        <v>2</v>
      </c>
      <c r="K24" s="60" t="s">
        <v>235</v>
      </c>
      <c r="L24" s="56"/>
      <c r="M24" s="61"/>
    </row>
    <row r="25" spans="1:13" ht="51" x14ac:dyDescent="0.25">
      <c r="A25" s="56">
        <v>3</v>
      </c>
      <c r="B25" s="56" t="s">
        <v>173</v>
      </c>
      <c r="C25" s="35" t="s">
        <v>39</v>
      </c>
      <c r="D25" s="35" t="s">
        <v>225</v>
      </c>
      <c r="E25" s="35" t="s">
        <v>92</v>
      </c>
      <c r="F25" s="35" t="s">
        <v>227</v>
      </c>
      <c r="G25" s="115"/>
      <c r="H25" s="32" t="s">
        <v>231</v>
      </c>
      <c r="I25" s="56">
        <v>3</v>
      </c>
      <c r="J25" s="56">
        <v>2</v>
      </c>
      <c r="K25" s="60" t="s">
        <v>235</v>
      </c>
      <c r="L25" s="56"/>
      <c r="M25" s="61"/>
    </row>
    <row r="26" spans="1:13" ht="51" x14ac:dyDescent="0.25">
      <c r="A26" s="56">
        <v>3</v>
      </c>
      <c r="B26" s="56" t="s">
        <v>173</v>
      </c>
      <c r="C26" s="35" t="s">
        <v>36</v>
      </c>
      <c r="D26" s="35" t="s">
        <v>226</v>
      </c>
      <c r="E26" s="35" t="s">
        <v>95</v>
      </c>
      <c r="F26" s="35" t="s">
        <v>227</v>
      </c>
      <c r="G26" s="115"/>
      <c r="H26" s="32" t="s">
        <v>234</v>
      </c>
      <c r="I26" s="56">
        <v>3</v>
      </c>
      <c r="J26" s="56">
        <v>2</v>
      </c>
      <c r="K26" s="60" t="s">
        <v>235</v>
      </c>
      <c r="L26" s="56"/>
      <c r="M26" s="61"/>
    </row>
    <row r="27" spans="1:13" ht="89.25" x14ac:dyDescent="0.25">
      <c r="A27" s="56">
        <v>3</v>
      </c>
      <c r="B27" s="56" t="s">
        <v>173</v>
      </c>
      <c r="C27" s="35" t="s">
        <v>36</v>
      </c>
      <c r="D27" s="35" t="s">
        <v>228</v>
      </c>
      <c r="E27" s="35" t="s">
        <v>95</v>
      </c>
      <c r="F27" s="35" t="s">
        <v>229</v>
      </c>
      <c r="G27" s="115"/>
      <c r="H27" s="32" t="s">
        <v>233</v>
      </c>
      <c r="I27" s="56">
        <v>3</v>
      </c>
      <c r="J27" s="56">
        <v>2</v>
      </c>
      <c r="K27" s="60" t="s">
        <v>235</v>
      </c>
      <c r="L27" s="56"/>
      <c r="M27" s="61"/>
    </row>
  </sheetData>
  <mergeCells count="6">
    <mergeCell ref="G23:G27"/>
    <mergeCell ref="G4:G5"/>
    <mergeCell ref="G12:G14"/>
    <mergeCell ref="G15:G17"/>
    <mergeCell ref="H15:H19"/>
    <mergeCell ref="G18:G19"/>
  </mergeCells>
  <conditionalFormatting sqref="I3:I27">
    <cfRule type="colorScale" priority="2">
      <colorScale>
        <cfvo type="min"/>
        <cfvo type="percentile" val="50"/>
        <cfvo type="max"/>
        <color rgb="FFF8696B"/>
        <color rgb="FFFFEB84"/>
        <color rgb="FF63BE7B"/>
      </colorScale>
    </cfRule>
  </conditionalFormatting>
  <conditionalFormatting sqref="J3:J27">
    <cfRule type="colorScale" priority="3">
      <colorScale>
        <cfvo type="min"/>
        <cfvo type="percentile" val="50"/>
        <cfvo type="max"/>
        <color rgb="FFF8696B"/>
        <color rgb="FFFFEB84"/>
        <color rgb="FF63BE7B"/>
      </colorScale>
    </cfRule>
  </conditionalFormatting>
  <conditionalFormatting sqref="M3:M27">
    <cfRule type="colorScale" priority="4">
      <colorScale>
        <cfvo type="min"/>
        <cfvo type="percentile" val="50"/>
        <cfvo type="max"/>
        <color rgb="FF63BE7B"/>
        <color rgb="FFFFEB84"/>
        <color rgb="FFF8696B"/>
      </colorScale>
    </cfRule>
  </conditionalFormatting>
  <conditionalFormatting sqref="I3:J27">
    <cfRule type="colorScale" priority="5">
      <colorScale>
        <cfvo type="min"/>
        <cfvo type="percentile" val="50"/>
        <cfvo type="max"/>
        <color rgb="FF63BE7B"/>
        <color rgb="FFFFEB84"/>
        <color rgb="FFF8696B"/>
      </colorScale>
    </cfRule>
  </conditionalFormatting>
  <conditionalFormatting sqref="M3:M27">
    <cfRule type="colorScale" priority="6">
      <colorScale>
        <cfvo type="min"/>
        <cfvo type="percentile" val="50"/>
        <cfvo type="max"/>
        <color rgb="FFF8696B"/>
        <color rgb="FFFFEB84"/>
        <color rgb="FF63BE7B"/>
      </colorScale>
    </cfRule>
  </conditionalFormatting>
  <conditionalFormatting sqref="M2">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Général</vt:lpstr>
      <vt:lpstr>OQP1</vt:lpstr>
      <vt:lpstr>OQP2</vt:lpstr>
      <vt:lpstr>OQP3</vt:lpstr>
      <vt:lpstr>Général!Zone_d_impression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Michaël RIPOCHE</dc:creator>
  <cp:lastModifiedBy>Michaël RIPOCHE</cp:lastModifiedBy>
  <cp:lastPrinted>2018-11-09T11:47:06Z</cp:lastPrinted>
  <dcterms:created xsi:type="dcterms:W3CDTF">2018-09-05T08:50:24Z</dcterms:created>
  <dcterms:modified xsi:type="dcterms:W3CDTF">2018-11-09T16:42:46Z</dcterms:modified>
</cp:coreProperties>
</file>